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<sst xmlns="http://schemas.openxmlformats.org/spreadsheetml/2006/main" count="54" uniqueCount="35">
  <si>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27.07.2020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</si>
  <si>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</si>
  <si>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</si>
  <si>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</si>
  <si>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</si>
  <si>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</si>
  <si>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</si>
  <si>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</si>
  <si>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</si>
  <si>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</si>
  <si>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</si>
  <si>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січень-липеньь</t>
  </si>
  <si>
    <t>надійшло за січень-липень</t>
  </si>
  <si>
    <t>%</t>
  </si>
  <si>
    <t>затерджено з урахуванням змін на 
січень-липень</t>
  </si>
  <si>
    <t xml:space="preserve">надійшло за січень-липень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</si>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</sst>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3" fontId="8" fillId="34" borderId="18" xfId="66" applyNumberFormat="1" applyFont="1" applyFill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10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10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M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44039</v>
      </c>
      <c r="C2" s="4"/>
      <c r="D2" s="4"/>
    </row>
    <row r="5" spans="2:26" ht="20.25"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thickBot="1"/>
    <row r="7" spans="1:26" ht="13.5" customHeight="1" thickBot="1">
      <c r="A7" s="5"/>
      <c r="B7" s="6"/>
      <c r="C7" s="77" t="s">
        <v>1</v>
      </c>
      <c r="D7" s="78"/>
      <c r="E7" s="79"/>
      <c r="F7" s="82" t="s">
        <v>2</v>
      </c>
      <c r="G7" s="83"/>
      <c r="H7" s="84"/>
      <c r="I7" s="88" t="s">
        <v>3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ht="27.75" customHeight="1" thickBot="1">
      <c r="A8" s="7"/>
      <c r="B8" s="91" t="s">
        <v>4</v>
      </c>
      <c r="C8" s="80"/>
      <c r="D8" s="80"/>
      <c r="E8" s="81"/>
      <c r="F8" s="85"/>
      <c r="G8" s="86"/>
      <c r="H8" s="87"/>
      <c r="I8" s="88" t="s">
        <v>5</v>
      </c>
      <c r="J8" s="89"/>
      <c r="K8" s="90"/>
      <c r="L8" s="88" t="s">
        <v>6</v>
      </c>
      <c r="M8" s="89"/>
      <c r="N8" s="90"/>
      <c r="O8" s="93" t="s">
        <v>7</v>
      </c>
      <c r="P8" s="73"/>
      <c r="Q8" s="73"/>
      <c r="R8" s="73" t="s">
        <v>8</v>
      </c>
      <c r="S8" s="73"/>
      <c r="T8" s="73"/>
      <c r="U8" s="94" t="s">
        <v>9</v>
      </c>
      <c r="V8" s="73"/>
      <c r="W8" s="73"/>
      <c r="X8" s="73" t="s">
        <v>10</v>
      </c>
      <c r="Y8" s="73"/>
      <c r="Z8" s="74"/>
    </row>
    <row r="9" spans="1:26" ht="87.75" customHeight="1">
      <c r="A9" s="7"/>
      <c r="B9" s="92"/>
      <c r="C9" s="8" t="s">
        <v>11</v>
      </c>
      <c r="D9" s="9" t="s">
        <v>12</v>
      </c>
      <c r="E9" s="9" t="s">
        <v>13</v>
      </c>
      <c r="F9" s="8" t="s">
        <v>14</v>
      </c>
      <c r="G9" s="9" t="s">
        <v>15</v>
      </c>
      <c r="H9" s="10" t="s">
        <v>13</v>
      </c>
      <c r="I9" s="8" t="s">
        <v>14</v>
      </c>
      <c r="J9" s="9" t="s">
        <v>15</v>
      </c>
      <c r="K9" s="11" t="s">
        <v>13</v>
      </c>
      <c r="L9" s="8" t="s">
        <v>14</v>
      </c>
      <c r="M9" s="9" t="s">
        <v>15</v>
      </c>
      <c r="N9" s="11" t="s">
        <v>13</v>
      </c>
      <c r="O9" s="8" t="s">
        <v>14</v>
      </c>
      <c r="P9" s="9" t="s">
        <v>15</v>
      </c>
      <c r="Q9" s="11" t="s">
        <v>13</v>
      </c>
      <c r="R9" s="8" t="s">
        <v>14</v>
      </c>
      <c r="S9" s="9" t="s">
        <v>15</v>
      </c>
      <c r="T9" s="11" t="s">
        <v>13</v>
      </c>
      <c r="U9" s="8" t="s">
        <v>14</v>
      </c>
      <c r="V9" s="9" t="s">
        <v>15</v>
      </c>
      <c r="W9" s="11" t="s">
        <v>13</v>
      </c>
      <c r="X9" s="8" t="s">
        <v>14</v>
      </c>
      <c r="Y9" s="9" t="s">
        <v>15</v>
      </c>
      <c r="Z9" s="12" t="s">
        <v>13</v>
      </c>
    </row>
    <row r="10" spans="1:26" ht="42.75" customHeight="1" thickBot="1">
      <c r="A10" s="13"/>
      <c r="B10" s="14" t="s">
        <v>16</v>
      </c>
      <c r="C10" s="15">
        <v>40481446</v>
      </c>
      <c r="D10" s="15">
        <v>38795835.849999994</v>
      </c>
      <c r="E10" s="16">
        <f aca="true" t="shared" si="0" ref="E10:E27">D10/C10*100</f>
        <v>95.83609204572384</v>
      </c>
      <c r="F10" s="17">
        <v>38806716</v>
      </c>
      <c r="G10" s="17">
        <v>32693872.559999995</v>
      </c>
      <c r="H10" s="16">
        <f aca="true" t="shared" si="1" ref="H10:H27">G10/F10*100</f>
        <v>84.24797542775842</v>
      </c>
      <c r="I10" s="17">
        <v>5717122</v>
      </c>
      <c r="J10" s="17">
        <v>4152827.21</v>
      </c>
      <c r="K10" s="16">
        <f aca="true" t="shared" si="2" ref="K10:K27">J10/I10*100</f>
        <v>72.63842209419354</v>
      </c>
      <c r="L10" s="17"/>
      <c r="M10" s="17"/>
      <c r="N10" s="17"/>
      <c r="O10" s="18">
        <v>15548409</v>
      </c>
      <c r="P10" s="18">
        <v>12724772.17</v>
      </c>
      <c r="Q10" s="16">
        <f>P10/O10*100</f>
        <v>81.83970572165936</v>
      </c>
      <c r="R10" s="19"/>
      <c r="S10" s="19"/>
      <c r="T10" s="17"/>
      <c r="U10" s="18">
        <v>14397529</v>
      </c>
      <c r="V10" s="18">
        <v>13389709.79</v>
      </c>
      <c r="W10" s="16">
        <f aca="true" t="shared" si="3" ref="W10:W17">V10/U10*100</f>
        <v>93.00005431487584</v>
      </c>
      <c r="X10" s="18"/>
      <c r="Y10" s="18"/>
      <c r="Z10" s="20"/>
    </row>
    <row r="11" spans="1:26" ht="38.25" customHeight="1">
      <c r="A11" s="7"/>
      <c r="B11" s="21" t="s">
        <v>17</v>
      </c>
      <c r="C11" s="22">
        <v>7214012</v>
      </c>
      <c r="D11" s="22">
        <v>6722707.32</v>
      </c>
      <c r="E11" s="23">
        <f t="shared" si="0"/>
        <v>93.18957772734507</v>
      </c>
      <c r="F11" s="24">
        <v>7388230</v>
      </c>
      <c r="G11" s="24">
        <v>5840781.720000001</v>
      </c>
      <c r="H11" s="23">
        <f t="shared" si="1"/>
        <v>79.05522324020775</v>
      </c>
      <c r="I11" s="24">
        <v>1851141</v>
      </c>
      <c r="J11" s="24">
        <v>1604105.95</v>
      </c>
      <c r="K11" s="23">
        <f t="shared" si="2"/>
        <v>86.65498468242019</v>
      </c>
      <c r="L11" s="25"/>
      <c r="M11" s="24"/>
      <c r="N11" s="24"/>
      <c r="O11" s="25">
        <v>2666556</v>
      </c>
      <c r="P11" s="25">
        <v>2023244.2600000002</v>
      </c>
      <c r="Q11" s="23">
        <f>P11/O11*100</f>
        <v>75.87480855455502</v>
      </c>
      <c r="R11" s="24"/>
      <c r="S11" s="24"/>
      <c r="T11" s="24"/>
      <c r="U11" s="25">
        <v>928260</v>
      </c>
      <c r="V11" s="25">
        <v>649138.58</v>
      </c>
      <c r="W11" s="23">
        <f t="shared" si="3"/>
        <v>69.93068536832354</v>
      </c>
      <c r="X11" s="26">
        <v>990740</v>
      </c>
      <c r="Y11" s="26">
        <v>758054.4299999999</v>
      </c>
      <c r="Z11" s="27">
        <f aca="true" t="shared" si="4" ref="Z11:Z17">Y11/X11*100</f>
        <v>76.51396229081293</v>
      </c>
    </row>
    <row r="12" spans="1:26" ht="25.5">
      <c r="A12" s="7"/>
      <c r="B12" s="21" t="s">
        <v>18</v>
      </c>
      <c r="C12" s="22">
        <v>6936314</v>
      </c>
      <c r="D12" s="22">
        <v>5606479.79</v>
      </c>
      <c r="E12" s="23">
        <f t="shared" si="0"/>
        <v>80.82794103611803</v>
      </c>
      <c r="F12" s="24">
        <v>6787746</v>
      </c>
      <c r="G12" s="24">
        <v>5580313.4399999995</v>
      </c>
      <c r="H12" s="23">
        <f t="shared" si="1"/>
        <v>82.21158304980769</v>
      </c>
      <c r="I12" s="24">
        <v>2805996</v>
      </c>
      <c r="J12" s="24">
        <v>2421163.81</v>
      </c>
      <c r="K12" s="23">
        <f t="shared" si="2"/>
        <v>86.28536213166377</v>
      </c>
      <c r="L12" s="28"/>
      <c r="M12" s="28"/>
      <c r="N12" s="24"/>
      <c r="O12" s="25">
        <v>2563002</v>
      </c>
      <c r="P12" s="25">
        <v>1989488.95</v>
      </c>
      <c r="Q12" s="23">
        <f>P12/O12*100</f>
        <v>77.62338655997927</v>
      </c>
      <c r="R12" s="28"/>
      <c r="S12" s="28"/>
      <c r="T12" s="24"/>
      <c r="U12" s="25">
        <v>435451</v>
      </c>
      <c r="V12" s="25">
        <v>389121.07</v>
      </c>
      <c r="W12" s="23">
        <f t="shared" si="3"/>
        <v>89.3604722460162</v>
      </c>
      <c r="X12" s="26">
        <v>663867</v>
      </c>
      <c r="Y12" s="26">
        <v>480419.61000000004</v>
      </c>
      <c r="Z12" s="27">
        <f t="shared" si="4"/>
        <v>72.36684607007126</v>
      </c>
    </row>
    <row r="13" spans="1:26" ht="25.5">
      <c r="A13" s="7"/>
      <c r="B13" s="21" t="s">
        <v>19</v>
      </c>
      <c r="C13" s="22">
        <v>11023081</v>
      </c>
      <c r="D13" s="22">
        <v>9904340.030000001</v>
      </c>
      <c r="E13" s="23">
        <f t="shared" si="0"/>
        <v>89.85092307676956</v>
      </c>
      <c r="F13" s="24">
        <v>11913081</v>
      </c>
      <c r="G13" s="24">
        <v>8781480.249999996</v>
      </c>
      <c r="H13" s="23">
        <f t="shared" si="1"/>
        <v>73.71292321440605</v>
      </c>
      <c r="I13" s="24">
        <v>3271539</v>
      </c>
      <c r="J13" s="24">
        <v>2463248.4499999997</v>
      </c>
      <c r="K13" s="23">
        <f t="shared" si="2"/>
        <v>75.29326258986977</v>
      </c>
      <c r="L13" s="28">
        <v>783927</v>
      </c>
      <c r="M13" s="28">
        <v>562560.2</v>
      </c>
      <c r="N13" s="23">
        <f>M13/L13*100</f>
        <v>71.76180945419662</v>
      </c>
      <c r="O13" s="25">
        <v>4114117</v>
      </c>
      <c r="P13" s="25">
        <v>3259737.2699999996</v>
      </c>
      <c r="Q13" s="23">
        <f>P13/O13*100</f>
        <v>79.23297441467997</v>
      </c>
      <c r="R13" s="28"/>
      <c r="S13" s="28"/>
      <c r="T13" s="24"/>
      <c r="U13" s="25">
        <v>2229966</v>
      </c>
      <c r="V13" s="25">
        <v>1556830.32</v>
      </c>
      <c r="W13" s="23">
        <f t="shared" si="3"/>
        <v>69.81408326404977</v>
      </c>
      <c r="X13" s="26">
        <v>1001640</v>
      </c>
      <c r="Y13" s="26">
        <v>757088.0100000001</v>
      </c>
      <c r="Z13" s="27">
        <f t="shared" si="4"/>
        <v>75.58484185935069</v>
      </c>
    </row>
    <row r="14" spans="1:26" ht="25.5">
      <c r="A14" s="7"/>
      <c r="B14" s="21" t="s">
        <v>20</v>
      </c>
      <c r="C14" s="22">
        <v>3407006</v>
      </c>
      <c r="D14" s="22">
        <v>3036678.43</v>
      </c>
      <c r="E14" s="23">
        <f t="shared" si="0"/>
        <v>89.1304103955203</v>
      </c>
      <c r="F14" s="24">
        <v>3483417</v>
      </c>
      <c r="G14" s="24">
        <v>2665357.76</v>
      </c>
      <c r="H14" s="23">
        <f t="shared" si="1"/>
        <v>76.5156098164532</v>
      </c>
      <c r="I14" s="24">
        <v>840592</v>
      </c>
      <c r="J14" s="24">
        <v>707263.84</v>
      </c>
      <c r="K14" s="23">
        <f t="shared" si="2"/>
        <v>84.1387783847574</v>
      </c>
      <c r="L14" s="24"/>
      <c r="M14" s="24"/>
      <c r="N14" s="24"/>
      <c r="O14" s="25">
        <v>1870468</v>
      </c>
      <c r="P14" s="25">
        <v>1506855.28</v>
      </c>
      <c r="Q14" s="23">
        <f>P14/O14*100</f>
        <v>80.56033463282985</v>
      </c>
      <c r="R14" s="28"/>
      <c r="S14" s="28"/>
      <c r="T14" s="24"/>
      <c r="U14" s="25">
        <v>69565</v>
      </c>
      <c r="V14" s="25">
        <v>55586.03</v>
      </c>
      <c r="W14" s="23">
        <f t="shared" si="3"/>
        <v>79.90516782864945</v>
      </c>
      <c r="X14" s="26">
        <v>318792</v>
      </c>
      <c r="Y14" s="26">
        <v>202652.61000000002</v>
      </c>
      <c r="Z14" s="27">
        <f t="shared" si="4"/>
        <v>63.568913272604085</v>
      </c>
    </row>
    <row r="15" spans="1:26" ht="25.5">
      <c r="A15" s="7"/>
      <c r="B15" s="21" t="s">
        <v>21</v>
      </c>
      <c r="C15" s="22">
        <v>3413672</v>
      </c>
      <c r="D15" s="22">
        <v>3765571.19</v>
      </c>
      <c r="E15" s="23">
        <f t="shared" si="0"/>
        <v>110.30852378318714</v>
      </c>
      <c r="F15" s="24">
        <v>3888672</v>
      </c>
      <c r="G15" s="24">
        <v>2675998.8899999997</v>
      </c>
      <c r="H15" s="23">
        <f t="shared" si="1"/>
        <v>68.81523795269953</v>
      </c>
      <c r="I15" s="24">
        <v>1534976</v>
      </c>
      <c r="J15" s="24">
        <v>1256419.5499999998</v>
      </c>
      <c r="K15" s="23">
        <f t="shared" si="2"/>
        <v>81.85271626396762</v>
      </c>
      <c r="L15" s="24"/>
      <c r="M15" s="24"/>
      <c r="N15" s="24"/>
      <c r="O15" s="25"/>
      <c r="P15" s="25"/>
      <c r="Q15" s="23"/>
      <c r="R15" s="28"/>
      <c r="S15" s="28"/>
      <c r="T15" s="24"/>
      <c r="U15" s="25">
        <v>1254520</v>
      </c>
      <c r="V15" s="25">
        <v>940534.6399999999</v>
      </c>
      <c r="W15" s="23">
        <f t="shared" si="3"/>
        <v>74.97167362816056</v>
      </c>
      <c r="X15" s="26">
        <v>327831</v>
      </c>
      <c r="Y15" s="26">
        <v>197608.1</v>
      </c>
      <c r="Z15" s="27">
        <f t="shared" si="4"/>
        <v>60.27742952923916</v>
      </c>
    </row>
    <row r="16" spans="1:26" ht="26.25" thickBot="1">
      <c r="A16" s="13"/>
      <c r="B16" s="29" t="s">
        <v>22</v>
      </c>
      <c r="C16" s="30">
        <v>24856472</v>
      </c>
      <c r="D16" s="30">
        <v>22717203.43</v>
      </c>
      <c r="E16" s="31">
        <f t="shared" si="0"/>
        <v>91.39351485601014</v>
      </c>
      <c r="F16" s="32">
        <v>20350274</v>
      </c>
      <c r="G16" s="32">
        <v>16734374.980000002</v>
      </c>
      <c r="H16" s="31">
        <f t="shared" si="1"/>
        <v>82.2316936862865</v>
      </c>
      <c r="I16" s="32">
        <v>4916809</v>
      </c>
      <c r="J16" s="32">
        <v>4419003.94</v>
      </c>
      <c r="K16" s="31">
        <f t="shared" si="2"/>
        <v>89.87544441933784</v>
      </c>
      <c r="L16" s="32"/>
      <c r="M16" s="32"/>
      <c r="N16" s="32"/>
      <c r="O16" s="33">
        <v>7340174</v>
      </c>
      <c r="P16" s="33">
        <v>5862939.049999999</v>
      </c>
      <c r="Q16" s="31">
        <f>P16/O16*100</f>
        <v>79.87466032821564</v>
      </c>
      <c r="R16" s="34"/>
      <c r="S16" s="34"/>
      <c r="T16" s="32"/>
      <c r="U16" s="33">
        <v>4134841</v>
      </c>
      <c r="V16" s="33">
        <v>3451314.8</v>
      </c>
      <c r="W16" s="31">
        <f t="shared" si="3"/>
        <v>83.46910558350369</v>
      </c>
      <c r="X16" s="26">
        <v>2318046</v>
      </c>
      <c r="Y16" s="26">
        <v>1686383.8199999998</v>
      </c>
      <c r="Z16" s="35">
        <f t="shared" si="4"/>
        <v>72.75023101353467</v>
      </c>
    </row>
    <row r="17" spans="1:26" ht="26.25" thickBot="1">
      <c r="A17" s="36"/>
      <c r="B17" s="37" t="s">
        <v>23</v>
      </c>
      <c r="C17" s="38">
        <f>SUM(C11:C16)</f>
        <v>56850557</v>
      </c>
      <c r="D17" s="38">
        <f>SUM(D11:D16)</f>
        <v>51752980.19</v>
      </c>
      <c r="E17" s="39">
        <f t="shared" si="0"/>
        <v>91.03337402657286</v>
      </c>
      <c r="F17" s="40">
        <f>SUM(F11:F16)</f>
        <v>53811420</v>
      </c>
      <c r="G17" s="40">
        <f>SUM(G11:G16)</f>
        <v>42278307.04</v>
      </c>
      <c r="H17" s="39">
        <f t="shared" si="1"/>
        <v>78.56753648203299</v>
      </c>
      <c r="I17" s="40">
        <f>SUM(I11:I16)</f>
        <v>15221053</v>
      </c>
      <c r="J17" s="40">
        <f>SUM(J11:J16)</f>
        <v>12871205.54</v>
      </c>
      <c r="K17" s="39">
        <f t="shared" si="2"/>
        <v>84.56186007630352</v>
      </c>
      <c r="L17" s="40">
        <f>SUM(L11:L16)</f>
        <v>783927</v>
      </c>
      <c r="M17" s="40">
        <f>SUM(M11:M16)</f>
        <v>562560.2</v>
      </c>
      <c r="N17" s="39">
        <f>M17/L17*100</f>
        <v>71.76180945419662</v>
      </c>
      <c r="O17" s="40">
        <f>SUM(O11:O16)</f>
        <v>18554317</v>
      </c>
      <c r="P17" s="40">
        <f>SUM(P11:P16)</f>
        <v>14642264.809999999</v>
      </c>
      <c r="Q17" s="39">
        <f>P17/O17*100</f>
        <v>78.91567665896837</v>
      </c>
      <c r="R17" s="40">
        <f>SUM(R11:R16)</f>
        <v>0</v>
      </c>
      <c r="S17" s="40">
        <f>SUM(S11:S16)</f>
        <v>0</v>
      </c>
      <c r="T17" s="40">
        <f>SUM(T11:T16)</f>
        <v>0</v>
      </c>
      <c r="U17" s="40">
        <f>SUM(U11:U16)</f>
        <v>9052603</v>
      </c>
      <c r="V17" s="40">
        <f>SUM(V11:V16)</f>
        <v>7042525.4399999995</v>
      </c>
      <c r="W17" s="39">
        <f t="shared" si="3"/>
        <v>77.79558476164259</v>
      </c>
      <c r="X17" s="40">
        <f>SUM(X11:X16)</f>
        <v>5620916</v>
      </c>
      <c r="Y17" s="40">
        <f>SUM(Y11:Y16)</f>
        <v>4082206.58</v>
      </c>
      <c r="Z17" s="41">
        <f t="shared" si="4"/>
        <v>72.6252906109965</v>
      </c>
    </row>
    <row r="18" spans="1:29" ht="25.5">
      <c r="A18" s="7"/>
      <c r="B18" s="42" t="s">
        <v>24</v>
      </c>
      <c r="C18" s="43">
        <v>969788</v>
      </c>
      <c r="D18" s="44">
        <v>860320.1000000001</v>
      </c>
      <c r="E18" s="45">
        <f t="shared" si="0"/>
        <v>88.71218245637192</v>
      </c>
      <c r="F18" s="46">
        <v>969788</v>
      </c>
      <c r="G18" s="46">
        <v>860699.6000000001</v>
      </c>
      <c r="H18" s="45">
        <f t="shared" si="1"/>
        <v>88.75131472033064</v>
      </c>
      <c r="I18" s="47">
        <v>872303</v>
      </c>
      <c r="J18" s="47">
        <v>783872.18</v>
      </c>
      <c r="K18" s="45">
        <f t="shared" si="2"/>
        <v>89.86237351012207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96785</v>
      </c>
      <c r="V18" s="49">
        <v>76827.42</v>
      </c>
      <c r="W18" s="45"/>
      <c r="X18" s="48"/>
      <c r="Y18" s="48"/>
      <c r="Z18" s="50"/>
      <c r="AC18" s="3" t="s">
        <v>25</v>
      </c>
    </row>
    <row r="19" spans="1:26" ht="25.5">
      <c r="A19" s="7"/>
      <c r="B19" s="21" t="s">
        <v>26</v>
      </c>
      <c r="C19" s="51">
        <v>5127053</v>
      </c>
      <c r="D19" s="22">
        <v>4976667.77</v>
      </c>
      <c r="E19" s="23">
        <f t="shared" si="0"/>
        <v>97.06682903414496</v>
      </c>
      <c r="F19" s="24">
        <v>5347467</v>
      </c>
      <c r="G19" s="24">
        <v>4431872.050000002</v>
      </c>
      <c r="H19" s="23">
        <f t="shared" si="1"/>
        <v>82.87796913940753</v>
      </c>
      <c r="I19" s="47">
        <v>1660161</v>
      </c>
      <c r="J19" s="47">
        <v>1471434.1700000002</v>
      </c>
      <c r="K19" s="23">
        <f t="shared" si="2"/>
        <v>88.632016412866</v>
      </c>
      <c r="L19" s="24"/>
      <c r="M19" s="24"/>
      <c r="N19" s="24"/>
      <c r="O19" s="25">
        <v>2659479</v>
      </c>
      <c r="P19" s="25">
        <v>2194790.66</v>
      </c>
      <c r="Q19" s="23">
        <f>P19/O19*100</f>
        <v>82.52709120846603</v>
      </c>
      <c r="R19" s="28"/>
      <c r="S19" s="28"/>
      <c r="T19" s="24"/>
      <c r="U19" s="49">
        <v>290739</v>
      </c>
      <c r="V19" s="49">
        <v>196685.49999999997</v>
      </c>
      <c r="W19" s="23">
        <f aca="true" t="shared" si="5" ref="W19:W25">V19/U19*100</f>
        <v>67.65019484830036</v>
      </c>
      <c r="X19" s="48">
        <v>676917</v>
      </c>
      <c r="Y19" s="48">
        <v>533051.12</v>
      </c>
      <c r="Z19" s="27">
        <f aca="true" t="shared" si="6" ref="Z19:Z27">Y19/X19*100</f>
        <v>78.74689511417205</v>
      </c>
    </row>
    <row r="20" spans="1:26" ht="25.5">
      <c r="A20" s="7"/>
      <c r="B20" s="21" t="s">
        <v>27</v>
      </c>
      <c r="C20" s="51">
        <v>1437740</v>
      </c>
      <c r="D20" s="22">
        <v>1291507.03</v>
      </c>
      <c r="E20" s="23">
        <f t="shared" si="0"/>
        <v>89.82896977200329</v>
      </c>
      <c r="F20" s="24">
        <v>1906532</v>
      </c>
      <c r="G20" s="24">
        <v>1271581.2399999998</v>
      </c>
      <c r="H20" s="23">
        <f t="shared" si="1"/>
        <v>66.69603447516221</v>
      </c>
      <c r="I20" s="47">
        <v>1165795</v>
      </c>
      <c r="J20" s="47">
        <v>792768.73</v>
      </c>
      <c r="K20" s="23">
        <f t="shared" si="2"/>
        <v>68.00241294567226</v>
      </c>
      <c r="L20" s="24"/>
      <c r="M20" s="24"/>
      <c r="N20" s="24"/>
      <c r="O20" s="25"/>
      <c r="P20" s="25"/>
      <c r="Q20" s="23"/>
      <c r="R20" s="28"/>
      <c r="S20" s="28"/>
      <c r="T20" s="24"/>
      <c r="U20" s="49">
        <v>289700</v>
      </c>
      <c r="V20" s="49">
        <v>168945.55</v>
      </c>
      <c r="W20" s="23">
        <f t="shared" si="5"/>
        <v>58.31741456679323</v>
      </c>
      <c r="X20" s="25">
        <v>421337</v>
      </c>
      <c r="Y20" s="25">
        <v>280166.96</v>
      </c>
      <c r="Z20" s="27">
        <f t="shared" si="6"/>
        <v>66.49474411219524</v>
      </c>
    </row>
    <row r="21" spans="1:26" ht="25.5">
      <c r="A21" s="7"/>
      <c r="B21" s="21" t="s">
        <v>28</v>
      </c>
      <c r="C21" s="51">
        <v>2022001</v>
      </c>
      <c r="D21" s="22">
        <v>1946253.14</v>
      </c>
      <c r="E21" s="23">
        <f t="shared" si="0"/>
        <v>96.25381688733091</v>
      </c>
      <c r="F21" s="24">
        <v>2218361</v>
      </c>
      <c r="G21" s="24">
        <v>1886322.0799999998</v>
      </c>
      <c r="H21" s="23">
        <f t="shared" si="1"/>
        <v>85.03224137099417</v>
      </c>
      <c r="I21" s="47">
        <v>1108001</v>
      </c>
      <c r="J21" s="47">
        <v>926989.15</v>
      </c>
      <c r="K21" s="23">
        <f t="shared" si="2"/>
        <v>83.66320517761265</v>
      </c>
      <c r="L21" s="24"/>
      <c r="M21" s="24"/>
      <c r="N21" s="24"/>
      <c r="O21" s="25"/>
      <c r="P21" s="25"/>
      <c r="Q21" s="23"/>
      <c r="R21" s="28"/>
      <c r="S21" s="28"/>
      <c r="T21" s="24"/>
      <c r="U21" s="49">
        <v>810713</v>
      </c>
      <c r="V21" s="49">
        <v>768913.85</v>
      </c>
      <c r="W21" s="23">
        <f t="shared" si="5"/>
        <v>94.84414953257195</v>
      </c>
      <c r="X21" s="25">
        <v>279873</v>
      </c>
      <c r="Y21" s="25">
        <v>187819.08000000002</v>
      </c>
      <c r="Z21" s="27">
        <f t="shared" si="6"/>
        <v>67.10868143765208</v>
      </c>
    </row>
    <row r="22" spans="1:26" ht="27.75" customHeight="1">
      <c r="A22" s="7"/>
      <c r="B22" s="21" t="s">
        <v>29</v>
      </c>
      <c r="C22" s="51">
        <v>3242169</v>
      </c>
      <c r="D22" s="22">
        <v>3248442.03</v>
      </c>
      <c r="E22" s="23">
        <f t="shared" si="0"/>
        <v>100.19348251124478</v>
      </c>
      <c r="F22" s="24">
        <v>4233575</v>
      </c>
      <c r="G22" s="24">
        <v>1934752.49</v>
      </c>
      <c r="H22" s="23">
        <f t="shared" si="1"/>
        <v>45.700205854390205</v>
      </c>
      <c r="I22" s="47">
        <v>1318047</v>
      </c>
      <c r="J22" s="47">
        <v>1056794.15</v>
      </c>
      <c r="K22" s="23">
        <f t="shared" si="2"/>
        <v>80.17879104462891</v>
      </c>
      <c r="L22" s="24"/>
      <c r="M22" s="24"/>
      <c r="N22" s="24"/>
      <c r="O22" s="25"/>
      <c r="P22" s="25"/>
      <c r="Q22" s="23"/>
      <c r="R22" s="28"/>
      <c r="S22" s="28"/>
      <c r="T22" s="24"/>
      <c r="U22" s="49">
        <v>2472747</v>
      </c>
      <c r="V22" s="49">
        <v>572337.24</v>
      </c>
      <c r="W22" s="23">
        <f t="shared" si="5"/>
        <v>23.145806667645335</v>
      </c>
      <c r="X22" s="25">
        <v>416559</v>
      </c>
      <c r="Y22" s="25">
        <v>300969.6</v>
      </c>
      <c r="Z22" s="27">
        <f t="shared" si="6"/>
        <v>72.25137375497827</v>
      </c>
    </row>
    <row r="23" spans="1:30" ht="26.25" thickBot="1">
      <c r="A23" s="7"/>
      <c r="B23" s="21" t="s">
        <v>30</v>
      </c>
      <c r="C23" s="51">
        <v>1386683</v>
      </c>
      <c r="D23" s="22">
        <v>1005951.6900000001</v>
      </c>
      <c r="E23" s="23">
        <f t="shared" si="0"/>
        <v>72.54373854731038</v>
      </c>
      <c r="F23" s="24">
        <v>1331079</v>
      </c>
      <c r="G23" s="24">
        <v>1127177.59</v>
      </c>
      <c r="H23" s="23">
        <f t="shared" si="1"/>
        <v>84.68149448680357</v>
      </c>
      <c r="I23" s="47">
        <v>776410</v>
      </c>
      <c r="J23" s="47">
        <v>704359.99</v>
      </c>
      <c r="K23" s="23">
        <f t="shared" si="2"/>
        <v>90.72010793266443</v>
      </c>
      <c r="L23" s="24"/>
      <c r="M23" s="24"/>
      <c r="N23" s="24"/>
      <c r="O23" s="25"/>
      <c r="P23" s="25"/>
      <c r="Q23" s="23"/>
      <c r="R23" s="28"/>
      <c r="S23" s="28"/>
      <c r="T23" s="24"/>
      <c r="U23" s="49">
        <v>155622</v>
      </c>
      <c r="V23" s="49">
        <v>138329.77000000002</v>
      </c>
      <c r="W23" s="23">
        <f t="shared" si="5"/>
        <v>88.8883127064297</v>
      </c>
      <c r="X23" s="25">
        <v>350447</v>
      </c>
      <c r="Y23" s="25">
        <v>259415.91000000003</v>
      </c>
      <c r="Z23" s="27">
        <f t="shared" si="6"/>
        <v>74.02429183300187</v>
      </c>
      <c r="AD23" s="52"/>
    </row>
    <row r="24" spans="1:26" ht="37.5" customHeight="1" thickBot="1">
      <c r="A24" s="7"/>
      <c r="B24" s="53" t="s">
        <v>31</v>
      </c>
      <c r="C24" s="54">
        <f>SUM(C18:C23)</f>
        <v>14185434</v>
      </c>
      <c r="D24" s="54">
        <f>SUM(D18:D23)</f>
        <v>13329141.759999998</v>
      </c>
      <c r="E24" s="39">
        <f t="shared" si="0"/>
        <v>93.96358095212312</v>
      </c>
      <c r="F24" s="54">
        <f>SUM(F18:F23)</f>
        <v>16006802</v>
      </c>
      <c r="G24" s="54">
        <f>SUM(G18:G23)</f>
        <v>11512405.050000003</v>
      </c>
      <c r="H24" s="39">
        <f t="shared" si="1"/>
        <v>71.92195574106559</v>
      </c>
      <c r="I24" s="40">
        <f>SUM(I18:I23)</f>
        <v>6900717</v>
      </c>
      <c r="J24" s="40">
        <f>SUM(J18:J23)</f>
        <v>5736218.37</v>
      </c>
      <c r="K24" s="39">
        <f t="shared" si="2"/>
        <v>83.12496179744801</v>
      </c>
      <c r="L24" s="40">
        <f>SUM(L18:L23)</f>
        <v>0</v>
      </c>
      <c r="M24" s="40">
        <f>SUM(M18:M23)</f>
        <v>0</v>
      </c>
      <c r="N24" s="40">
        <f>SUM(N18:N23)</f>
        <v>0</v>
      </c>
      <c r="O24" s="40">
        <f>SUM(O18:O23)</f>
        <v>2659479</v>
      </c>
      <c r="P24" s="40">
        <f>SUM(P18:P23)</f>
        <v>2194790.66</v>
      </c>
      <c r="Q24" s="39">
        <f>P24/O24*100</f>
        <v>82.52709120846603</v>
      </c>
      <c r="R24" s="40"/>
      <c r="S24" s="40"/>
      <c r="T24" s="40"/>
      <c r="U24" s="40">
        <f>SUM(U18:U23)</f>
        <v>4116306</v>
      </c>
      <c r="V24" s="40">
        <f>SUM(V18:V23)</f>
        <v>1922039.3299999998</v>
      </c>
      <c r="W24" s="39">
        <f t="shared" si="5"/>
        <v>46.693305356793196</v>
      </c>
      <c r="X24" s="40">
        <f>SUM(X18:X23)</f>
        <v>2145133</v>
      </c>
      <c r="Y24" s="40">
        <f>SUM(Y18:Y23)</f>
        <v>1561422.6700000004</v>
      </c>
      <c r="Z24" s="41">
        <f t="shared" si="6"/>
        <v>72.78908440642144</v>
      </c>
    </row>
    <row r="25" spans="1:26" ht="22.5" customHeight="1" thickBot="1">
      <c r="A25" s="7"/>
      <c r="B25" s="55" t="s">
        <v>32</v>
      </c>
      <c r="C25" s="54">
        <f>C10+C17+C24</f>
        <v>111517437</v>
      </c>
      <c r="D25" s="54">
        <f>D10+D17+D24</f>
        <v>103877957.79999998</v>
      </c>
      <c r="E25" s="39">
        <f t="shared" si="0"/>
        <v>93.14952046467853</v>
      </c>
      <c r="F25" s="40">
        <f>F10+F17+F24</f>
        <v>108624938</v>
      </c>
      <c r="G25" s="40">
        <f>G10+G17+G24</f>
        <v>86484584.64999999</v>
      </c>
      <c r="H25" s="39">
        <f t="shared" si="1"/>
        <v>79.6176147414694</v>
      </c>
      <c r="I25" s="40">
        <f>I10+I17+I24</f>
        <v>27838892</v>
      </c>
      <c r="J25" s="40">
        <f>J10+J17+J24</f>
        <v>22760251.12</v>
      </c>
      <c r="K25" s="39">
        <f t="shared" si="2"/>
        <v>81.75702941050959</v>
      </c>
      <c r="L25" s="40">
        <f>L10+L17+L24</f>
        <v>783927</v>
      </c>
      <c r="M25" s="40">
        <f>M10+M17+M24</f>
        <v>562560.2</v>
      </c>
      <c r="N25" s="39">
        <f>N10+N17+N24</f>
        <v>71.76180945419662</v>
      </c>
      <c r="O25" s="40">
        <f>O10+O17+O24</f>
        <v>36762205</v>
      </c>
      <c r="P25" s="40">
        <f>P10+P17+P24</f>
        <v>29561827.639999997</v>
      </c>
      <c r="Q25" s="39">
        <f>P25/O25*100</f>
        <v>80.41364123833159</v>
      </c>
      <c r="R25" s="40"/>
      <c r="S25" s="40"/>
      <c r="T25" s="40"/>
      <c r="U25" s="40">
        <f>U10+U17+U24</f>
        <v>27566438</v>
      </c>
      <c r="V25" s="40">
        <f>V10+V17+V24</f>
        <v>22354274.559999995</v>
      </c>
      <c r="W25" s="39">
        <f t="shared" si="5"/>
        <v>81.09235788824076</v>
      </c>
      <c r="X25" s="40">
        <f>X10+X17+X24</f>
        <v>7766049</v>
      </c>
      <c r="Y25" s="40">
        <f>Y10+Y17+Y24</f>
        <v>5643629.25</v>
      </c>
      <c r="Z25" s="41">
        <f t="shared" si="6"/>
        <v>72.67053362655837</v>
      </c>
    </row>
    <row r="26" spans="1:26" ht="28.5" customHeight="1" thickBot="1">
      <c r="A26" s="36"/>
      <c r="B26" s="56" t="s">
        <v>33</v>
      </c>
      <c r="C26" s="57">
        <v>262543436</v>
      </c>
      <c r="D26" s="58">
        <v>258644651.88</v>
      </c>
      <c r="E26" s="59">
        <f t="shared" si="0"/>
        <v>98.51499463121218</v>
      </c>
      <c r="F26" s="60">
        <v>265831247.22</v>
      </c>
      <c r="G26" s="60">
        <v>225526176.77999985</v>
      </c>
      <c r="H26" s="59">
        <f t="shared" si="1"/>
        <v>84.8380990340673</v>
      </c>
      <c r="I26" s="61">
        <v>4606391</v>
      </c>
      <c r="J26" s="61">
        <v>3602033.8199999994</v>
      </c>
      <c r="K26" s="59">
        <f t="shared" si="2"/>
        <v>78.19644098818358</v>
      </c>
      <c r="L26" s="62"/>
      <c r="M26" s="62"/>
      <c r="N26" s="59"/>
      <c r="O26" s="60">
        <v>160939948</v>
      </c>
      <c r="P26" s="61">
        <v>136876948.80999997</v>
      </c>
      <c r="Q26" s="59">
        <f>P26/O26*100</f>
        <v>85.04846093898325</v>
      </c>
      <c r="R26" s="60">
        <v>28373184.22</v>
      </c>
      <c r="S26" s="61">
        <v>24071701.779999997</v>
      </c>
      <c r="T26" s="59">
        <f>S26/R26*100</f>
        <v>84.83962037307069</v>
      </c>
      <c r="U26" s="62"/>
      <c r="V26" s="63"/>
      <c r="W26" s="45"/>
      <c r="X26" s="62">
        <v>8638385</v>
      </c>
      <c r="Y26" s="63">
        <v>7634741.620000002</v>
      </c>
      <c r="Z26" s="64">
        <f t="shared" si="6"/>
        <v>88.38158544681676</v>
      </c>
    </row>
    <row r="27" spans="1:26" ht="24.75" customHeight="1" thickBot="1">
      <c r="A27" s="13"/>
      <c r="B27" s="65" t="s">
        <v>34</v>
      </c>
      <c r="C27" s="66">
        <f>C25+C26</f>
        <v>374060873</v>
      </c>
      <c r="D27" s="66">
        <f>D25+D26</f>
        <v>362522609.67999995</v>
      </c>
      <c r="E27" s="67">
        <f t="shared" si="0"/>
        <v>96.91540491057987</v>
      </c>
      <c r="F27" s="66">
        <f>F25+F26</f>
        <v>374456185.22</v>
      </c>
      <c r="G27" s="66">
        <f>G25+G26</f>
        <v>312010761.4299998</v>
      </c>
      <c r="H27" s="67">
        <f t="shared" si="1"/>
        <v>83.32370347860262</v>
      </c>
      <c r="I27" s="68">
        <f>I25+I26</f>
        <v>32445283</v>
      </c>
      <c r="J27" s="68">
        <f>J25+J26</f>
        <v>26362284.94</v>
      </c>
      <c r="K27" s="67">
        <f t="shared" si="2"/>
        <v>81.25151794792482</v>
      </c>
      <c r="L27" s="68">
        <f>L25+L26</f>
        <v>783927</v>
      </c>
      <c r="M27" s="68">
        <f>M25+M26</f>
        <v>562560.2</v>
      </c>
      <c r="N27" s="67">
        <f>N25+N26</f>
        <v>71.76180945419662</v>
      </c>
      <c r="O27" s="68">
        <f>O25+O26</f>
        <v>197702153</v>
      </c>
      <c r="P27" s="68">
        <f>P25+P26</f>
        <v>166438776.44999996</v>
      </c>
      <c r="Q27" s="67">
        <f>P27/O27*100</f>
        <v>84.18662818001783</v>
      </c>
      <c r="R27" s="68">
        <f>R25+R26</f>
        <v>28373184.22</v>
      </c>
      <c r="S27" s="68">
        <f>S25+S26</f>
        <v>24071701.779999997</v>
      </c>
      <c r="T27" s="67">
        <f>S27/R27*100</f>
        <v>84.83962037307069</v>
      </c>
      <c r="U27" s="68">
        <f>U25+U26</f>
        <v>27566438</v>
      </c>
      <c r="V27" s="68">
        <f>V25+V26</f>
        <v>22354274.559999995</v>
      </c>
      <c r="W27" s="67">
        <f>V27/U27*100</f>
        <v>81.09235788824076</v>
      </c>
      <c r="X27" s="68">
        <f>X25+X26</f>
        <v>16404434</v>
      </c>
      <c r="Y27" s="68">
        <f>Y25+Y26</f>
        <v>13278370.870000001</v>
      </c>
      <c r="Z27" s="69">
        <f t="shared" si="6"/>
        <v>80.94379159927128</v>
      </c>
    </row>
    <row r="28" spans="6:39" ht="26.25" customHeight="1">
      <c r="F28" s="70"/>
      <c r="G28" s="70"/>
      <c r="H28" s="70"/>
      <c r="I28" s="71"/>
      <c r="J28" s="72"/>
      <c r="K28" s="71"/>
      <c r="L28" s="71"/>
      <c r="M28" s="71"/>
      <c r="N28" s="71"/>
      <c r="O28" s="71"/>
      <c r="P28" s="72"/>
      <c r="Q28" s="71"/>
      <c r="R28" s="71"/>
      <c r="S28" s="72"/>
      <c r="T28" s="71"/>
      <c r="U28" s="71"/>
      <c r="V28" s="71"/>
      <c r="W28" s="71"/>
      <c r="X28" s="71"/>
      <c r="Y28" s="72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2020-07-27T11:02:12Z</dcterms:created>
  <dcterms:modified xsi:type="dcterms:W3CDTF">2020-07-27T11:07:35Z</dcterms:modified>
  <cp:category/>
  <cp:version/>
  <cp:contentType/>
  <cp:contentStatus/>
</cp:coreProperties>
</file>