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760" activeTab="0"/>
  </bookViews>
  <sheets>
    <sheet name="щопонеділка" sheetId="1" r:id="rId1"/>
    <sheet name="Лист1" sheetId="2" r:id="rId2"/>
  </sheets>
  <definedNames>
    <definedName name="_xlnm.Print_Titles" localSheetId="1">'Лист1'!$A:$A</definedName>
  </definedNames>
  <calcPr fullCalcOnLoad="1"/>
</workbook>
</file>

<file path=xl/sharedStrings.xml><?xml version="1.0" encoding="utf-8"?>
<sst xmlns="http://schemas.openxmlformats.org/spreadsheetml/2006/main" count="248" uniqueCount="55">
  <si>
    <t>Станом на 15.06.2020</t>
  </si>
  <si>
    <t>Аналіз виконання плану по доходах</t>
  </si>
  <si>
    <t>На 12.06.2020</t>
  </si>
  <si>
    <t>Назва бюджету</t>
  </si>
  <si>
    <t xml:space="preserve"> Уточ.пл.</t>
  </si>
  <si>
    <t>Факт</t>
  </si>
  <si>
    <t>Всього (без урах. трансф.)</t>
  </si>
  <si>
    <t>Всього</t>
  </si>
  <si>
    <t>Бюджет Дергачівського р-ну</t>
  </si>
  <si>
    <t>Бюджет міста Дергачі</t>
  </si>
  <si>
    <t>Бюджет селища Вільшани</t>
  </si>
  <si>
    <t>Бюджет селища Козача Лопань</t>
  </si>
  <si>
    <t>Бюджет селища Пересічне</t>
  </si>
  <si>
    <t>Бюджет селища Прудянка</t>
  </si>
  <si>
    <t>Бюджет селища Слатине</t>
  </si>
  <si>
    <t>Бюджет селища Солоницівка</t>
  </si>
  <si>
    <t>Бюджет с.Безруки</t>
  </si>
  <si>
    <t>Бюджет с.Польова</t>
  </si>
  <si>
    <t>Бюджет с.Протопопівка</t>
  </si>
  <si>
    <t>Бюджет с.Проходи</t>
  </si>
  <si>
    <t>Бюджет с.Руська Лозова</t>
  </si>
  <si>
    <t>Бюджет с.Токарівка</t>
  </si>
  <si>
    <t>Всього:</t>
  </si>
  <si>
    <t>Інформація про надходження та використання коштів місцевих бюджетів Дергачівського району (станом на 15.06.2020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</si>
  <si>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</si>
  <si>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</si>
  <si>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</si>
  <si>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</si>
  <si>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</si>
  <si>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</si>
  <si>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</si>
  <si>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</si>
  <si>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</si>
  <si>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</si>
  <si>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січень-червень</t>
  </si>
  <si>
    <t>надійшло за січень-червень</t>
  </si>
  <si>
    <t>%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</si>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</sst>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  <numFmt numFmtId="175" formatCode="#0"/>
    <numFmt numFmtId="176" formatCode="#0.00"/>
  </numFmts>
  <fonts count="51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8"/>
      <color theme="1"/>
      <name val="Arial Cyr"/>
      <family val="0"/>
    </font>
    <font>
      <b/>
      <sz val="14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74" fontId="0" fillId="0" borderId="10" xfId="0" applyNumberFormat="1" applyBorder="1" applyAlignment="1">
      <alignment/>
    </xf>
    <xf numFmtId="174" fontId="0" fillId="0" borderId="0" xfId="0" applyNumberFormat="1" applyAlignment="1">
      <alignment/>
    </xf>
    <xf numFmtId="0" fontId="3" fillId="0" borderId="0" xfId="66" applyFont="1" applyFill="1" applyBorder="1" applyAlignment="1">
      <alignment vertical="center"/>
      <protection/>
    </xf>
    <xf numFmtId="14" fontId="3" fillId="0" borderId="0" xfId="66" applyNumberFormat="1" applyFont="1" applyFill="1" applyAlignment="1">
      <alignment horizontal="left" vertical="center"/>
      <protection/>
    </xf>
    <xf numFmtId="0" fontId="3" fillId="0" borderId="0" xfId="66" applyFont="1" applyFill="1" applyAlignment="1">
      <alignment vertical="center"/>
      <protection/>
    </xf>
    <xf numFmtId="14" fontId="3" fillId="0" borderId="0" xfId="66" applyNumberFormat="1" applyFont="1" applyFill="1" applyAlignment="1">
      <alignment vertical="center"/>
      <protection/>
    </xf>
    <xf numFmtId="0" fontId="3" fillId="0" borderId="11" xfId="66" applyFont="1" applyFill="1" applyBorder="1" applyAlignment="1">
      <alignment vertical="center"/>
      <protection/>
    </xf>
    <xf numFmtId="0" fontId="5" fillId="34" borderId="11" xfId="66" applyFont="1" applyFill="1" applyBorder="1" applyAlignment="1">
      <alignment vertical="center"/>
      <protection/>
    </xf>
    <xf numFmtId="0" fontId="3" fillId="0" borderId="12" xfId="66" applyFont="1" applyFill="1" applyBorder="1" applyAlignment="1">
      <alignment vertical="center"/>
      <protection/>
    </xf>
    <xf numFmtId="0" fontId="5" fillId="34" borderId="13" xfId="66" applyFont="1" applyFill="1" applyBorder="1" applyAlignment="1">
      <alignment horizontal="center" vertical="center" wrapText="1"/>
      <protection/>
    </xf>
    <xf numFmtId="0" fontId="5" fillId="34" borderId="14" xfId="66" applyFont="1" applyFill="1" applyBorder="1" applyAlignment="1">
      <alignment horizontal="center" vertical="center" wrapText="1"/>
      <protection/>
    </xf>
    <xf numFmtId="0" fontId="5" fillId="34" borderId="15" xfId="66" applyFont="1" applyFill="1" applyBorder="1" applyAlignment="1">
      <alignment horizontal="center" vertical="center" wrapText="1"/>
      <protection/>
    </xf>
    <xf numFmtId="0" fontId="5" fillId="34" borderId="16" xfId="66" applyFont="1" applyFill="1" applyBorder="1" applyAlignment="1">
      <alignment horizontal="center" vertical="center" wrapText="1"/>
      <protection/>
    </xf>
    <xf numFmtId="0" fontId="5" fillId="34" borderId="17" xfId="66" applyFont="1" applyFill="1" applyBorder="1" applyAlignment="1">
      <alignment horizontal="center" vertical="center" wrapText="1"/>
      <protection/>
    </xf>
    <xf numFmtId="0" fontId="3" fillId="0" borderId="18" xfId="66" applyFont="1" applyFill="1" applyBorder="1" applyAlignment="1">
      <alignment vertical="center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1" fontId="6" fillId="0" borderId="10" xfId="66" applyNumberFormat="1" applyFont="1" applyFill="1" applyBorder="1" applyAlignment="1">
      <alignment horizontal="center" vertical="center"/>
      <protection/>
    </xf>
    <xf numFmtId="174" fontId="5" fillId="0" borderId="10" xfId="66" applyNumberFormat="1" applyFont="1" applyFill="1" applyBorder="1" applyAlignment="1">
      <alignment horizontal="center" vertical="center"/>
      <protection/>
    </xf>
    <xf numFmtId="1" fontId="5" fillId="0" borderId="10" xfId="66" applyNumberFormat="1" applyFont="1" applyFill="1" applyBorder="1" applyAlignment="1">
      <alignment horizontal="center" vertical="center"/>
      <protection/>
    </xf>
    <xf numFmtId="1" fontId="5" fillId="0" borderId="10" xfId="66" applyNumberFormat="1" applyFont="1" applyBorder="1" applyAlignment="1">
      <alignment horizontal="center" vertical="center"/>
      <protection/>
    </xf>
    <xf numFmtId="1" fontId="5" fillId="0" borderId="10" xfId="66" applyNumberFormat="1" applyFont="1" applyFill="1" applyBorder="1" applyAlignment="1">
      <alignment horizontal="center" vertical="center" wrapText="1"/>
      <protection/>
    </xf>
    <xf numFmtId="174" fontId="5" fillId="0" borderId="19" xfId="66" applyNumberFormat="1" applyFont="1" applyFill="1" applyBorder="1" applyAlignment="1">
      <alignment horizontal="center" vertical="center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1" fontId="7" fillId="0" borderId="10" xfId="66" applyNumberFormat="1" applyFont="1" applyFill="1" applyBorder="1" applyAlignment="1">
      <alignment horizontal="center" vertical="center"/>
      <protection/>
    </xf>
    <xf numFmtId="174" fontId="8" fillId="0" borderId="10" xfId="66" applyNumberFormat="1" applyFont="1" applyFill="1" applyBorder="1" applyAlignment="1">
      <alignment horizontal="center" vertical="center"/>
      <protection/>
    </xf>
    <xf numFmtId="1" fontId="8" fillId="0" borderId="10" xfId="66" applyNumberFormat="1" applyFont="1" applyFill="1" applyBorder="1" applyAlignment="1">
      <alignment horizontal="center" vertical="center"/>
      <protection/>
    </xf>
    <xf numFmtId="1" fontId="8" fillId="0" borderId="10" xfId="66" applyNumberFormat="1" applyFont="1" applyBorder="1" applyAlignment="1">
      <alignment horizontal="center" vertical="center"/>
      <protection/>
    </xf>
    <xf numFmtId="174" fontId="8" fillId="0" borderId="19" xfId="66" applyNumberFormat="1" applyFont="1" applyFill="1" applyBorder="1" applyAlignment="1">
      <alignment horizontal="center" vertical="center"/>
      <protection/>
    </xf>
    <xf numFmtId="1" fontId="8" fillId="0" borderId="10" xfId="66" applyNumberFormat="1" applyFont="1" applyFill="1" applyBorder="1" applyAlignment="1">
      <alignment horizontal="center" vertical="center" wrapText="1"/>
      <protection/>
    </xf>
    <xf numFmtId="0" fontId="3" fillId="0" borderId="20" xfId="66" applyFont="1" applyFill="1" applyBorder="1" applyAlignment="1">
      <alignment horizontal="center" vertical="center" wrapText="1"/>
      <protection/>
    </xf>
    <xf numFmtId="1" fontId="7" fillId="0" borderId="20" xfId="66" applyNumberFormat="1" applyFont="1" applyFill="1" applyBorder="1" applyAlignment="1">
      <alignment horizontal="center" vertical="center"/>
      <protection/>
    </xf>
    <xf numFmtId="174" fontId="8" fillId="0" borderId="20" xfId="66" applyNumberFormat="1" applyFont="1" applyFill="1" applyBorder="1" applyAlignment="1">
      <alignment horizontal="center" vertical="center"/>
      <protection/>
    </xf>
    <xf numFmtId="1" fontId="8" fillId="0" borderId="20" xfId="66" applyNumberFormat="1" applyFont="1" applyFill="1" applyBorder="1" applyAlignment="1">
      <alignment horizontal="center" vertical="center"/>
      <protection/>
    </xf>
    <xf numFmtId="1" fontId="8" fillId="0" borderId="20" xfId="66" applyNumberFormat="1" applyFont="1" applyBorder="1" applyAlignment="1">
      <alignment horizontal="center" vertical="center"/>
      <protection/>
    </xf>
    <xf numFmtId="1" fontId="8" fillId="0" borderId="20" xfId="66" applyNumberFormat="1" applyFont="1" applyFill="1" applyBorder="1" applyAlignment="1">
      <alignment horizontal="center" vertical="center" wrapText="1"/>
      <protection/>
    </xf>
    <xf numFmtId="174" fontId="8" fillId="0" borderId="15" xfId="66" applyNumberFormat="1" applyFont="1" applyFill="1" applyBorder="1" applyAlignment="1">
      <alignment horizontal="center" vertical="center"/>
      <protection/>
    </xf>
    <xf numFmtId="0" fontId="3" fillId="0" borderId="21" xfId="66" applyFont="1" applyFill="1" applyBorder="1" applyAlignment="1">
      <alignment vertical="center"/>
      <protection/>
    </xf>
    <xf numFmtId="0" fontId="9" fillId="0" borderId="22" xfId="66" applyFont="1" applyFill="1" applyBorder="1" applyAlignment="1">
      <alignment horizontal="center" vertical="center" wrapText="1"/>
      <protection/>
    </xf>
    <xf numFmtId="1" fontId="6" fillId="0" borderId="23" xfId="66" applyNumberFormat="1" applyFont="1" applyFill="1" applyBorder="1" applyAlignment="1">
      <alignment horizontal="center" vertical="center"/>
      <protection/>
    </xf>
    <xf numFmtId="174" fontId="5" fillId="0" borderId="23" xfId="66" applyNumberFormat="1" applyFont="1" applyFill="1" applyBorder="1" applyAlignment="1">
      <alignment horizontal="center" vertical="center"/>
      <protection/>
    </xf>
    <xf numFmtId="1" fontId="5" fillId="0" borderId="23" xfId="66" applyNumberFormat="1" applyFont="1" applyFill="1" applyBorder="1" applyAlignment="1">
      <alignment horizontal="center" vertical="center"/>
      <protection/>
    </xf>
    <xf numFmtId="174" fontId="5" fillId="0" borderId="24" xfId="66" applyNumberFormat="1" applyFont="1" applyFill="1" applyBorder="1" applyAlignment="1">
      <alignment horizontal="center" vertical="center"/>
      <protection/>
    </xf>
    <xf numFmtId="0" fontId="3" fillId="0" borderId="25" xfId="66" applyFont="1" applyFill="1" applyBorder="1" applyAlignment="1">
      <alignment horizontal="center" vertical="center" wrapText="1"/>
      <protection/>
    </xf>
    <xf numFmtId="0" fontId="7" fillId="0" borderId="25" xfId="66" applyFont="1" applyFill="1" applyBorder="1" applyAlignment="1">
      <alignment horizontal="center" vertical="center"/>
      <protection/>
    </xf>
    <xf numFmtId="1" fontId="7" fillId="0" borderId="25" xfId="66" applyNumberFormat="1" applyFont="1" applyFill="1" applyBorder="1" applyAlignment="1">
      <alignment horizontal="center" vertical="center"/>
      <protection/>
    </xf>
    <xf numFmtId="174" fontId="8" fillId="0" borderId="25" xfId="66" applyNumberFormat="1" applyFont="1" applyFill="1" applyBorder="1" applyAlignment="1">
      <alignment horizontal="center" vertical="center"/>
      <protection/>
    </xf>
    <xf numFmtId="1" fontId="8" fillId="0" borderId="25" xfId="66" applyNumberFormat="1" applyFont="1" applyFill="1" applyBorder="1" applyAlignment="1">
      <alignment horizontal="center" vertical="center"/>
      <protection/>
    </xf>
    <xf numFmtId="175" fontId="10" fillId="0" borderId="10" xfId="82" applyNumberFormat="1" applyFont="1" applyFill="1" applyBorder="1" applyAlignment="1">
      <alignment horizontal="center" vertical="center" wrapText="1"/>
      <protection/>
    </xf>
    <xf numFmtId="1" fontId="8" fillId="0" borderId="25" xfId="66" applyNumberFormat="1" applyFont="1" applyFill="1" applyBorder="1" applyAlignment="1">
      <alignment horizontal="center" vertical="center" wrapText="1"/>
      <protection/>
    </xf>
    <xf numFmtId="175" fontId="10" fillId="0" borderId="10" xfId="81" applyNumberFormat="1" applyFont="1" applyBorder="1" applyAlignment="1">
      <alignment vertical="center" wrapText="1"/>
      <protection/>
    </xf>
    <xf numFmtId="174" fontId="8" fillId="0" borderId="26" xfId="66" applyNumberFormat="1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176" fontId="11" fillId="0" borderId="0" xfId="66" applyNumberFormat="1" applyFont="1" applyFill="1" applyBorder="1" applyAlignment="1">
      <alignment vertical="center" wrapText="1"/>
      <protection/>
    </xf>
    <xf numFmtId="0" fontId="9" fillId="0" borderId="23" xfId="66" applyFont="1" applyFill="1" applyBorder="1" applyAlignment="1">
      <alignment horizontal="center" vertical="center" wrapText="1"/>
      <protection/>
    </xf>
    <xf numFmtId="1" fontId="9" fillId="0" borderId="23" xfId="66" applyNumberFormat="1" applyFont="1" applyFill="1" applyBorder="1" applyAlignment="1">
      <alignment horizontal="center" vertical="center"/>
      <protection/>
    </xf>
    <xf numFmtId="0" fontId="9" fillId="0" borderId="22" xfId="66" applyFont="1" applyFill="1" applyBorder="1" applyAlignment="1">
      <alignment horizontal="center" vertical="center"/>
      <protection/>
    </xf>
    <xf numFmtId="0" fontId="3" fillId="0" borderId="27" xfId="66" applyFont="1" applyFill="1" applyBorder="1" applyAlignment="1">
      <alignment horizontal="center" vertical="center"/>
      <protection/>
    </xf>
    <xf numFmtId="0" fontId="9" fillId="0" borderId="27" xfId="66" applyFont="1" applyFill="1" applyBorder="1" applyAlignment="1">
      <alignment horizontal="center" vertical="center"/>
      <protection/>
    </xf>
    <xf numFmtId="1" fontId="9" fillId="0" borderId="27" xfId="66" applyNumberFormat="1" applyFont="1" applyFill="1" applyBorder="1" applyAlignment="1">
      <alignment horizontal="center" vertical="center"/>
      <protection/>
    </xf>
    <xf numFmtId="174" fontId="8" fillId="0" borderId="27" xfId="66" applyNumberFormat="1" applyFont="1" applyFill="1" applyBorder="1" applyAlignment="1">
      <alignment horizontal="center" vertical="center"/>
      <protection/>
    </xf>
    <xf numFmtId="1" fontId="5" fillId="0" borderId="27" xfId="66" applyNumberFormat="1" applyFont="1" applyFill="1" applyBorder="1" applyAlignment="1">
      <alignment horizontal="center" vertical="center"/>
      <protection/>
    </xf>
    <xf numFmtId="1" fontId="5" fillId="0" borderId="27" xfId="66" applyNumberFormat="1" applyFont="1" applyBorder="1" applyAlignment="1">
      <alignment horizontal="center" vertical="center"/>
      <protection/>
    </xf>
    <xf numFmtId="1" fontId="8" fillId="0" borderId="27" xfId="66" applyNumberFormat="1" applyFont="1" applyFill="1" applyBorder="1" applyAlignment="1">
      <alignment horizontal="center" vertical="center"/>
      <protection/>
    </xf>
    <xf numFmtId="1" fontId="8" fillId="0" borderId="27" xfId="66" applyNumberFormat="1" applyFont="1" applyBorder="1" applyAlignment="1">
      <alignment horizontal="center" vertical="center"/>
      <protection/>
    </xf>
    <xf numFmtId="174" fontId="8" fillId="0" borderId="28" xfId="66" applyNumberFormat="1" applyFont="1" applyFill="1" applyBorder="1" applyAlignment="1">
      <alignment horizontal="center" vertical="center"/>
      <protection/>
    </xf>
    <xf numFmtId="0" fontId="12" fillId="0" borderId="22" xfId="66" applyFont="1" applyFill="1" applyBorder="1" applyAlignment="1">
      <alignment horizontal="center" vertical="center"/>
      <protection/>
    </xf>
    <xf numFmtId="1" fontId="12" fillId="0" borderId="23" xfId="66" applyNumberFormat="1" applyFont="1" applyFill="1" applyBorder="1" applyAlignment="1">
      <alignment horizontal="center" vertical="center"/>
      <protection/>
    </xf>
    <xf numFmtId="174" fontId="13" fillId="0" borderId="23" xfId="66" applyNumberFormat="1" applyFont="1" applyFill="1" applyBorder="1" applyAlignment="1">
      <alignment horizontal="center" vertical="center"/>
      <protection/>
    </xf>
    <xf numFmtId="1" fontId="13" fillId="0" borderId="23" xfId="66" applyNumberFormat="1" applyFont="1" applyFill="1" applyBorder="1" applyAlignment="1">
      <alignment horizontal="center" vertical="center"/>
      <protection/>
    </xf>
    <xf numFmtId="174" fontId="13" fillId="0" borderId="24" xfId="66" applyNumberFormat="1" applyFont="1" applyFill="1" applyBorder="1" applyAlignment="1">
      <alignment horizontal="center" vertical="center"/>
      <protection/>
    </xf>
    <xf numFmtId="0" fontId="14" fillId="0" borderId="0" xfId="66" applyFont="1" applyFill="1" applyAlignment="1">
      <alignment vertical="center"/>
      <protection/>
    </xf>
    <xf numFmtId="2" fontId="14" fillId="0" borderId="0" xfId="66" applyNumberFormat="1" applyFont="1" applyFill="1" applyAlignment="1">
      <alignment vertical="center"/>
      <protection/>
    </xf>
    <xf numFmtId="1" fontId="14" fillId="0" borderId="0" xfId="66" applyNumberFormat="1" applyFont="1" applyFill="1" applyAlignment="1">
      <alignment vertical="center"/>
      <protection/>
    </xf>
    <xf numFmtId="0" fontId="5" fillId="34" borderId="27" xfId="66" applyFont="1" applyFill="1" applyBorder="1" applyAlignment="1">
      <alignment horizontal="center" vertical="center"/>
      <protection/>
    </xf>
    <xf numFmtId="0" fontId="5" fillId="34" borderId="28" xfId="66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horizontal="center" vertical="center"/>
      <protection/>
    </xf>
    <xf numFmtId="0" fontId="4" fillId="0" borderId="0" xfId="66" applyFont="1" applyFill="1" applyAlignment="1">
      <alignment vertical="center"/>
      <protection/>
    </xf>
    <xf numFmtId="0" fontId="5" fillId="34" borderId="11" xfId="66" applyFont="1" applyFill="1" applyBorder="1" applyAlignment="1">
      <alignment horizontal="center" vertical="center"/>
      <protection/>
    </xf>
    <xf numFmtId="0" fontId="5" fillId="34" borderId="29" xfId="66" applyFont="1" applyFill="1" applyBorder="1" applyAlignment="1">
      <alignment horizontal="center" vertical="center"/>
      <protection/>
    </xf>
    <xf numFmtId="0" fontId="5" fillId="34" borderId="30" xfId="66" applyFont="1" applyFill="1" applyBorder="1" applyAlignment="1">
      <alignment horizontal="center" vertical="center"/>
      <protection/>
    </xf>
    <xf numFmtId="0" fontId="5" fillId="34" borderId="31" xfId="66" applyFont="1" applyFill="1" applyBorder="1" applyAlignment="1">
      <alignment horizontal="center" vertical="center"/>
      <protection/>
    </xf>
    <xf numFmtId="0" fontId="5" fillId="34" borderId="32" xfId="66" applyFont="1" applyFill="1" applyBorder="1" applyAlignment="1">
      <alignment horizontal="center" vertical="center"/>
      <protection/>
    </xf>
    <xf numFmtId="0" fontId="5" fillId="34" borderId="33" xfId="66" applyFont="1" applyFill="1" applyBorder="1" applyAlignment="1">
      <alignment horizontal="center" vertical="center"/>
      <protection/>
    </xf>
    <xf numFmtId="0" fontId="5" fillId="34" borderId="34" xfId="66" applyFont="1" applyFill="1" applyBorder="1" applyAlignment="1">
      <alignment horizontal="center" vertical="center"/>
      <protection/>
    </xf>
    <xf numFmtId="0" fontId="5" fillId="34" borderId="35" xfId="66" applyFont="1" applyFill="1" applyBorder="1" applyAlignment="1">
      <alignment horizontal="center" vertical="center"/>
      <protection/>
    </xf>
    <xf numFmtId="0" fontId="5" fillId="34" borderId="36" xfId="66" applyFont="1" applyFill="1" applyBorder="1" applyAlignment="1">
      <alignment horizontal="center" vertical="center"/>
      <protection/>
    </xf>
    <xf numFmtId="0" fontId="5" fillId="34" borderId="10" xfId="66" applyFont="1" applyFill="1" applyBorder="1" applyAlignment="1">
      <alignment horizontal="center" vertical="center"/>
      <protection/>
    </xf>
    <xf numFmtId="0" fontId="5" fillId="34" borderId="37" xfId="66" applyFont="1" applyFill="1" applyBorder="1" applyAlignment="1">
      <alignment horizontal="center" vertical="center"/>
      <protection/>
    </xf>
    <xf numFmtId="0" fontId="5" fillId="34" borderId="22" xfId="66" applyFont="1" applyFill="1" applyBorder="1" applyAlignment="1">
      <alignment horizontal="center" vertical="center"/>
      <protection/>
    </xf>
    <xf numFmtId="0" fontId="5" fillId="34" borderId="23" xfId="66" applyFont="1" applyFill="1" applyBorder="1" applyAlignment="1">
      <alignment horizontal="center" vertical="center"/>
      <protection/>
    </xf>
    <xf numFmtId="0" fontId="5" fillId="34" borderId="24" xfId="66" applyFont="1" applyFill="1" applyBorder="1" applyAlignment="1">
      <alignment horizontal="center" vertical="center"/>
      <protection/>
    </xf>
    <xf numFmtId="0" fontId="5" fillId="34" borderId="38" xfId="66" applyFont="1" applyFill="1" applyBorder="1" applyAlignment="1">
      <alignment horizontal="center" vertical="center"/>
      <protection/>
    </xf>
    <xf numFmtId="0" fontId="5" fillId="34" borderId="39" xfId="66" applyFont="1" applyFill="1" applyBorder="1" applyAlignment="1">
      <alignment horizontal="center" vertical="center"/>
      <protection/>
    </xf>
    <xf numFmtId="0" fontId="5" fillId="34" borderId="40" xfId="66" applyFont="1" applyFill="1" applyBorder="1" applyAlignment="1">
      <alignment horizontal="center" vertical="center"/>
      <protection/>
    </xf>
    <xf numFmtId="0" fontId="5" fillId="34" borderId="27" xfId="66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" xfId="66"/>
    <cellStyle name="Обычный 256" xfId="67"/>
    <cellStyle name="Обычный 257" xfId="68"/>
    <cellStyle name="Обычный 79 2" xfId="69"/>
    <cellStyle name="Обычный 79 3" xfId="70"/>
    <cellStyle name="Обычный 80 2" xfId="71"/>
    <cellStyle name="Обычный 80 3" xfId="72"/>
    <cellStyle name="Обычный 81 2" xfId="73"/>
    <cellStyle name="Обычный 81 3" xfId="74"/>
    <cellStyle name="Обычный 82 2" xfId="75"/>
    <cellStyle name="Обычный 82 3" xfId="76"/>
    <cellStyle name="Обычный 83 2" xfId="77"/>
    <cellStyle name="Обычный 83 3" xfId="78"/>
    <cellStyle name="Обычный 84 2" xfId="79"/>
    <cellStyle name="Обычный 84 3" xfId="80"/>
    <cellStyle name="Обычный_ВИДАТКИ  29 10   2018" xfId="81"/>
    <cellStyle name="Обычный_ВИДАТКИ20 07  2018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L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3"/>
    </sheetView>
  </sheetViews>
  <sheetFormatPr defaultColWidth="9.00390625" defaultRowHeight="12.75"/>
  <cols>
    <col min="1" max="1" width="4.25390625" style="8" customWidth="1"/>
    <col min="2" max="2" width="23.375" style="10" customWidth="1"/>
    <col min="3" max="3" width="16.75390625" style="10" customWidth="1"/>
    <col min="4" max="4" width="18.125" style="10" customWidth="1"/>
    <col min="5" max="5" width="12.875" style="10" customWidth="1"/>
    <col min="6" max="6" width="15.75390625" style="10" customWidth="1"/>
    <col min="7" max="7" width="15.875" style="10" customWidth="1"/>
    <col min="8" max="8" width="8.75390625" style="10" customWidth="1"/>
    <col min="9" max="9" width="14.75390625" style="10" customWidth="1"/>
    <col min="10" max="10" width="16.125" style="10" customWidth="1"/>
    <col min="11" max="11" width="8.875" style="10" customWidth="1"/>
    <col min="12" max="12" width="13.625" style="10" customWidth="1"/>
    <col min="13" max="13" width="10.75390625" style="10" customWidth="1"/>
    <col min="14" max="14" width="6.875" style="10" customWidth="1"/>
    <col min="15" max="15" width="13.625" style="10" customWidth="1"/>
    <col min="16" max="16" width="14.375" style="10" customWidth="1"/>
    <col min="17" max="17" width="6.75390625" style="10" customWidth="1"/>
    <col min="18" max="18" width="12.125" style="10" customWidth="1"/>
    <col min="19" max="19" width="11.75390625" style="10" customWidth="1"/>
    <col min="20" max="20" width="7.125" style="10" customWidth="1"/>
    <col min="21" max="21" width="13.25390625" style="10" customWidth="1"/>
    <col min="22" max="22" width="12.75390625" style="10" customWidth="1"/>
    <col min="23" max="23" width="7.75390625" style="10" customWidth="1"/>
    <col min="24" max="24" width="13.75390625" style="10" customWidth="1"/>
    <col min="25" max="25" width="15.125" style="10" customWidth="1"/>
    <col min="26" max="26" width="6.625" style="10" customWidth="1"/>
    <col min="27" max="29" width="9.125" style="10" customWidth="1"/>
    <col min="30" max="30" width="11.875" style="10" customWidth="1"/>
    <col min="31" max="16384" width="9.125" style="10" customWidth="1"/>
  </cols>
  <sheetData>
    <row r="1" spans="2:4" ht="12.75">
      <c r="B1" s="9"/>
      <c r="C1" s="9"/>
      <c r="D1" s="9"/>
    </row>
    <row r="2" spans="2:4" ht="12.75">
      <c r="B2" s="11">
        <v>43997</v>
      </c>
      <c r="C2" s="11"/>
      <c r="D2" s="11"/>
    </row>
    <row r="5" spans="2:26" ht="20.25">
      <c r="B5" s="81" t="s">
        <v>23</v>
      </c>
      <c r="C5" s="81"/>
      <c r="D5" s="81"/>
      <c r="E5" s="81"/>
      <c r="F5" s="81"/>
      <c r="G5" s="81"/>
      <c r="H5" s="81"/>
      <c r="I5" s="81"/>
      <c r="J5" s="81"/>
      <c r="K5" s="81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ht="13.5" thickBot="1"/>
    <row r="7" spans="1:26" ht="13.5" customHeight="1" thickBot="1">
      <c r="A7" s="12"/>
      <c r="B7" s="13"/>
      <c r="C7" s="83" t="s">
        <v>24</v>
      </c>
      <c r="D7" s="84"/>
      <c r="E7" s="85"/>
      <c r="F7" s="88" t="s">
        <v>25</v>
      </c>
      <c r="G7" s="89"/>
      <c r="H7" s="90"/>
      <c r="I7" s="94" t="s">
        <v>26</v>
      </c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6"/>
    </row>
    <row r="8" spans="1:26" ht="27.75" customHeight="1" thickBot="1">
      <c r="A8" s="14"/>
      <c r="B8" s="97" t="s">
        <v>27</v>
      </c>
      <c r="C8" s="86"/>
      <c r="D8" s="86"/>
      <c r="E8" s="87"/>
      <c r="F8" s="91"/>
      <c r="G8" s="92"/>
      <c r="H8" s="93"/>
      <c r="I8" s="94" t="s">
        <v>28</v>
      </c>
      <c r="J8" s="95"/>
      <c r="K8" s="96"/>
      <c r="L8" s="94" t="s">
        <v>29</v>
      </c>
      <c r="M8" s="95"/>
      <c r="N8" s="96"/>
      <c r="O8" s="99" t="s">
        <v>30</v>
      </c>
      <c r="P8" s="79"/>
      <c r="Q8" s="79"/>
      <c r="R8" s="79" t="s">
        <v>31</v>
      </c>
      <c r="S8" s="79"/>
      <c r="T8" s="79"/>
      <c r="U8" s="100" t="s">
        <v>32</v>
      </c>
      <c r="V8" s="79"/>
      <c r="W8" s="79"/>
      <c r="X8" s="79" t="s">
        <v>33</v>
      </c>
      <c r="Y8" s="79"/>
      <c r="Z8" s="80"/>
    </row>
    <row r="9" spans="1:26" ht="87.75" customHeight="1">
      <c r="A9" s="14"/>
      <c r="B9" s="98"/>
      <c r="C9" s="15" t="s">
        <v>34</v>
      </c>
      <c r="D9" s="16" t="s">
        <v>35</v>
      </c>
      <c r="E9" s="16" t="s">
        <v>36</v>
      </c>
      <c r="F9" s="15" t="s">
        <v>34</v>
      </c>
      <c r="G9" s="16" t="s">
        <v>35</v>
      </c>
      <c r="H9" s="17" t="s">
        <v>36</v>
      </c>
      <c r="I9" s="15" t="s">
        <v>34</v>
      </c>
      <c r="J9" s="16" t="s">
        <v>35</v>
      </c>
      <c r="K9" s="18" t="s">
        <v>36</v>
      </c>
      <c r="L9" s="15" t="s">
        <v>34</v>
      </c>
      <c r="M9" s="16" t="s">
        <v>35</v>
      </c>
      <c r="N9" s="18" t="s">
        <v>36</v>
      </c>
      <c r="O9" s="15" t="s">
        <v>34</v>
      </c>
      <c r="P9" s="16" t="s">
        <v>35</v>
      </c>
      <c r="Q9" s="18" t="s">
        <v>36</v>
      </c>
      <c r="R9" s="15" t="s">
        <v>34</v>
      </c>
      <c r="S9" s="16" t="s">
        <v>35</v>
      </c>
      <c r="T9" s="18" t="s">
        <v>36</v>
      </c>
      <c r="U9" s="15" t="s">
        <v>34</v>
      </c>
      <c r="V9" s="16" t="s">
        <v>35</v>
      </c>
      <c r="W9" s="18" t="s">
        <v>36</v>
      </c>
      <c r="X9" s="15" t="s">
        <v>34</v>
      </c>
      <c r="Y9" s="16" t="s">
        <v>35</v>
      </c>
      <c r="Z9" s="19" t="s">
        <v>36</v>
      </c>
    </row>
    <row r="10" spans="1:26" ht="42.75" customHeight="1" thickBot="1">
      <c r="A10" s="20"/>
      <c r="B10" s="21" t="s">
        <v>37</v>
      </c>
      <c r="C10" s="22">
        <v>36053011</v>
      </c>
      <c r="D10" s="22">
        <v>31204344.42</v>
      </c>
      <c r="E10" s="23">
        <f aca="true" t="shared" si="0" ref="E10:E27">D10/C10*100</f>
        <v>86.55128532815193</v>
      </c>
      <c r="F10" s="24">
        <v>34002011</v>
      </c>
      <c r="G10" s="24">
        <v>26801436.340000004</v>
      </c>
      <c r="H10" s="23">
        <f aca="true" t="shared" si="1" ref="H10:H27">G10/F10*100</f>
        <v>78.8230917871299</v>
      </c>
      <c r="I10" s="24">
        <v>5261379</v>
      </c>
      <c r="J10" s="24">
        <v>3393797.949999999</v>
      </c>
      <c r="K10" s="23">
        <f aca="true" t="shared" si="2" ref="K10:K27">J10/I10*100</f>
        <v>64.50396274436795</v>
      </c>
      <c r="L10" s="24"/>
      <c r="M10" s="24"/>
      <c r="N10" s="24"/>
      <c r="O10" s="25">
        <v>13321598</v>
      </c>
      <c r="P10" s="25">
        <v>10497144.520000001</v>
      </c>
      <c r="Q10" s="23">
        <f>P10/O10*100</f>
        <v>78.79793790504714</v>
      </c>
      <c r="R10" s="26"/>
      <c r="S10" s="26"/>
      <c r="T10" s="24"/>
      <c r="U10" s="25">
        <v>12345138</v>
      </c>
      <c r="V10" s="25">
        <v>10710112.43</v>
      </c>
      <c r="W10" s="23">
        <f aca="true" t="shared" si="3" ref="W10:W17">V10/U10*100</f>
        <v>86.75571249183281</v>
      </c>
      <c r="X10" s="25"/>
      <c r="Y10" s="25"/>
      <c r="Z10" s="27"/>
    </row>
    <row r="11" spans="1:26" ht="38.25" customHeight="1">
      <c r="A11" s="14"/>
      <c r="B11" s="28" t="s">
        <v>38</v>
      </c>
      <c r="C11" s="29">
        <v>6095892</v>
      </c>
      <c r="D11" s="29">
        <v>5418674.48</v>
      </c>
      <c r="E11" s="30">
        <f t="shared" si="0"/>
        <v>88.89059189368841</v>
      </c>
      <c r="F11" s="31">
        <v>6270110</v>
      </c>
      <c r="G11" s="31">
        <v>4685935.430000001</v>
      </c>
      <c r="H11" s="30">
        <f t="shared" si="1"/>
        <v>74.73450114910266</v>
      </c>
      <c r="I11" s="31">
        <v>1657562</v>
      </c>
      <c r="J11" s="31">
        <v>1181944.5600000003</v>
      </c>
      <c r="K11" s="30">
        <f t="shared" si="2"/>
        <v>71.30620513742474</v>
      </c>
      <c r="L11" s="32"/>
      <c r="M11" s="31"/>
      <c r="N11" s="31"/>
      <c r="O11" s="32">
        <v>2253114</v>
      </c>
      <c r="P11" s="32">
        <v>1733518.6699999997</v>
      </c>
      <c r="Q11" s="30">
        <f>P11/O11*100</f>
        <v>76.93879093556738</v>
      </c>
      <c r="R11" s="31"/>
      <c r="S11" s="31"/>
      <c r="T11" s="31"/>
      <c r="U11" s="32">
        <v>717634</v>
      </c>
      <c r="V11" s="32">
        <v>549516.58</v>
      </c>
      <c r="W11" s="30">
        <f t="shared" si="3"/>
        <v>76.57337584339649</v>
      </c>
      <c r="X11" s="32">
        <v>807940</v>
      </c>
      <c r="Y11" s="32">
        <v>590437.1199999999</v>
      </c>
      <c r="Z11" s="33">
        <f aca="true" t="shared" si="4" ref="Z11:Z17">Y11/X11*100</f>
        <v>73.07932767284699</v>
      </c>
    </row>
    <row r="12" spans="1:26" ht="25.5">
      <c r="A12" s="14"/>
      <c r="B12" s="28" t="s">
        <v>39</v>
      </c>
      <c r="C12" s="29">
        <v>6769834</v>
      </c>
      <c r="D12" s="29">
        <v>4940266.35</v>
      </c>
      <c r="E12" s="30">
        <f t="shared" si="0"/>
        <v>72.97470440190999</v>
      </c>
      <c r="F12" s="31">
        <v>6621266</v>
      </c>
      <c r="G12" s="31">
        <v>4810292.159999998</v>
      </c>
      <c r="H12" s="30">
        <f t="shared" si="1"/>
        <v>72.64913024186006</v>
      </c>
      <c r="I12" s="31">
        <v>2574665</v>
      </c>
      <c r="J12" s="31">
        <v>1933778.89</v>
      </c>
      <c r="K12" s="30">
        <f t="shared" si="2"/>
        <v>75.10798064990979</v>
      </c>
      <c r="L12" s="34"/>
      <c r="M12" s="34"/>
      <c r="N12" s="31"/>
      <c r="O12" s="32">
        <v>2323904</v>
      </c>
      <c r="P12" s="32">
        <v>1788962.55</v>
      </c>
      <c r="Q12" s="30">
        <f>P12/O12*100</f>
        <v>76.98091444397015</v>
      </c>
      <c r="R12" s="34"/>
      <c r="S12" s="34"/>
      <c r="T12" s="31"/>
      <c r="U12" s="32">
        <v>799602</v>
      </c>
      <c r="V12" s="32">
        <v>387650.11</v>
      </c>
      <c r="W12" s="30">
        <f t="shared" si="3"/>
        <v>48.480382740413354</v>
      </c>
      <c r="X12" s="32">
        <v>579612</v>
      </c>
      <c r="Y12" s="32">
        <v>399780.61</v>
      </c>
      <c r="Z12" s="33">
        <f t="shared" si="4"/>
        <v>68.97383249484137</v>
      </c>
    </row>
    <row r="13" spans="1:26" ht="25.5">
      <c r="A13" s="14"/>
      <c r="B13" s="28" t="s">
        <v>40</v>
      </c>
      <c r="C13" s="29">
        <v>10003089</v>
      </c>
      <c r="D13" s="29">
        <v>8065311.67</v>
      </c>
      <c r="E13" s="30">
        <f t="shared" si="0"/>
        <v>80.62821064573154</v>
      </c>
      <c r="F13" s="31">
        <v>10473089</v>
      </c>
      <c r="G13" s="31">
        <v>7203152.15</v>
      </c>
      <c r="H13" s="30">
        <f t="shared" si="1"/>
        <v>68.77772307673506</v>
      </c>
      <c r="I13" s="31">
        <v>2822168</v>
      </c>
      <c r="J13" s="31">
        <v>1917730.8200000003</v>
      </c>
      <c r="K13" s="30">
        <f t="shared" si="2"/>
        <v>67.95239758937102</v>
      </c>
      <c r="L13" s="34">
        <v>680329</v>
      </c>
      <c r="M13" s="34">
        <v>431720.10000000003</v>
      </c>
      <c r="N13" s="30">
        <f>M13/L13*100</f>
        <v>63.45754774528207</v>
      </c>
      <c r="O13" s="32">
        <v>3562288</v>
      </c>
      <c r="P13" s="32">
        <v>2694647.48</v>
      </c>
      <c r="Q13" s="30">
        <f>P13/O13*100</f>
        <v>75.64372897418737</v>
      </c>
      <c r="R13" s="34"/>
      <c r="S13" s="34"/>
      <c r="T13" s="31"/>
      <c r="U13" s="32">
        <v>2033370</v>
      </c>
      <c r="V13" s="32">
        <v>1368197.98</v>
      </c>
      <c r="W13" s="30">
        <f t="shared" si="3"/>
        <v>67.28721186994989</v>
      </c>
      <c r="X13" s="32">
        <v>926765</v>
      </c>
      <c r="Y13" s="32">
        <v>613179.77</v>
      </c>
      <c r="Z13" s="33">
        <f t="shared" si="4"/>
        <v>66.16345783451037</v>
      </c>
    </row>
    <row r="14" spans="1:26" ht="25.5">
      <c r="A14" s="14"/>
      <c r="B14" s="28" t="s">
        <v>41</v>
      </c>
      <c r="C14" s="29">
        <v>3100848</v>
      </c>
      <c r="D14" s="29">
        <v>2141496.37</v>
      </c>
      <c r="E14" s="30">
        <f t="shared" si="0"/>
        <v>69.06163636527815</v>
      </c>
      <c r="F14" s="31">
        <v>3097259</v>
      </c>
      <c r="G14" s="31">
        <v>2125691.78</v>
      </c>
      <c r="H14" s="30">
        <f t="shared" si="1"/>
        <v>68.63138600937151</v>
      </c>
      <c r="I14" s="31">
        <v>757430</v>
      </c>
      <c r="J14" s="31">
        <v>598019.37</v>
      </c>
      <c r="K14" s="30">
        <f t="shared" si="2"/>
        <v>78.9537475410269</v>
      </c>
      <c r="L14" s="31"/>
      <c r="M14" s="31"/>
      <c r="N14" s="31"/>
      <c r="O14" s="32">
        <v>1558372</v>
      </c>
      <c r="P14" s="32">
        <v>1291136.11</v>
      </c>
      <c r="Q14" s="30">
        <f>P14/O14*100</f>
        <v>82.85159833467235</v>
      </c>
      <c r="R14" s="34"/>
      <c r="S14" s="34"/>
      <c r="T14" s="31"/>
      <c r="U14" s="32">
        <v>110161</v>
      </c>
      <c r="V14" s="32">
        <v>50712.880000000005</v>
      </c>
      <c r="W14" s="30">
        <f t="shared" si="3"/>
        <v>46.03523933152386</v>
      </c>
      <c r="X14" s="32">
        <v>269772</v>
      </c>
      <c r="Y14" s="32">
        <v>182823.42</v>
      </c>
      <c r="Z14" s="33">
        <f t="shared" si="4"/>
        <v>67.76960544459767</v>
      </c>
    </row>
    <row r="15" spans="1:26" ht="25.5">
      <c r="A15" s="14"/>
      <c r="B15" s="28" t="s">
        <v>42</v>
      </c>
      <c r="C15" s="29">
        <v>2821151</v>
      </c>
      <c r="D15" s="29">
        <v>2980891.13</v>
      </c>
      <c r="E15" s="30">
        <f t="shared" si="0"/>
        <v>105.66223254267496</v>
      </c>
      <c r="F15" s="31">
        <v>3521151</v>
      </c>
      <c r="G15" s="31">
        <v>2014703.8500000003</v>
      </c>
      <c r="H15" s="30">
        <f t="shared" si="1"/>
        <v>57.21719545682649</v>
      </c>
      <c r="I15" s="31">
        <v>1296666</v>
      </c>
      <c r="J15" s="31">
        <v>986737.8000000002</v>
      </c>
      <c r="K15" s="30">
        <f t="shared" si="2"/>
        <v>76.09806997330078</v>
      </c>
      <c r="L15" s="31"/>
      <c r="M15" s="31"/>
      <c r="N15" s="31"/>
      <c r="O15" s="32"/>
      <c r="P15" s="32"/>
      <c r="Q15" s="30"/>
      <c r="R15" s="34"/>
      <c r="S15" s="34"/>
      <c r="T15" s="31"/>
      <c r="U15" s="32">
        <v>1315954</v>
      </c>
      <c r="V15" s="32">
        <v>653140.63</v>
      </c>
      <c r="W15" s="30">
        <f t="shared" si="3"/>
        <v>49.63248183447142</v>
      </c>
      <c r="X15" s="32">
        <v>255099</v>
      </c>
      <c r="Y15" s="32">
        <v>151324.24</v>
      </c>
      <c r="Z15" s="33">
        <f t="shared" si="4"/>
        <v>59.319809172125325</v>
      </c>
    </row>
    <row r="16" spans="1:26" ht="26.25" thickBot="1">
      <c r="A16" s="20"/>
      <c r="B16" s="35" t="s">
        <v>43</v>
      </c>
      <c r="C16" s="36">
        <v>22360412</v>
      </c>
      <c r="D16" s="36">
        <v>18620784.630000003</v>
      </c>
      <c r="E16" s="37">
        <f t="shared" si="0"/>
        <v>83.27567770218188</v>
      </c>
      <c r="F16" s="38">
        <v>17432534</v>
      </c>
      <c r="G16" s="38">
        <v>13958217.590000002</v>
      </c>
      <c r="H16" s="37">
        <f t="shared" si="1"/>
        <v>80.06992896156119</v>
      </c>
      <c r="I16" s="38">
        <v>4311828</v>
      </c>
      <c r="J16" s="38">
        <v>3873168.87</v>
      </c>
      <c r="K16" s="37">
        <f t="shared" si="2"/>
        <v>89.82660880721588</v>
      </c>
      <c r="L16" s="38"/>
      <c r="M16" s="38"/>
      <c r="N16" s="38"/>
      <c r="O16" s="39">
        <v>6432011</v>
      </c>
      <c r="P16" s="39">
        <v>4925858.26</v>
      </c>
      <c r="Q16" s="37">
        <f>P16/O16*100</f>
        <v>76.58348625336617</v>
      </c>
      <c r="R16" s="40"/>
      <c r="S16" s="40"/>
      <c r="T16" s="38"/>
      <c r="U16" s="39">
        <v>3323356</v>
      </c>
      <c r="V16" s="39">
        <v>2624079.4699999997</v>
      </c>
      <c r="W16" s="37">
        <f t="shared" si="3"/>
        <v>78.95872335073341</v>
      </c>
      <c r="X16" s="39">
        <v>2006948</v>
      </c>
      <c r="Y16" s="39">
        <v>1383933.52</v>
      </c>
      <c r="Z16" s="41">
        <f t="shared" si="4"/>
        <v>68.95711896870273</v>
      </c>
    </row>
    <row r="17" spans="1:26" ht="26.25" thickBot="1">
      <c r="A17" s="42"/>
      <c r="B17" s="43" t="s">
        <v>44</v>
      </c>
      <c r="C17" s="44">
        <f>SUM(C11:C16)</f>
        <v>51151226</v>
      </c>
      <c r="D17" s="44">
        <f>SUM(D11:D16)</f>
        <v>42167424.63</v>
      </c>
      <c r="E17" s="45">
        <f t="shared" si="0"/>
        <v>82.43678192581348</v>
      </c>
      <c r="F17" s="46">
        <f>SUM(F11:F16)</f>
        <v>47415409</v>
      </c>
      <c r="G17" s="46">
        <f>SUM(G11:G16)</f>
        <v>34797992.96</v>
      </c>
      <c r="H17" s="45">
        <f t="shared" si="1"/>
        <v>73.38962943460004</v>
      </c>
      <c r="I17" s="46">
        <f>SUM(I11:I16)</f>
        <v>13420319</v>
      </c>
      <c r="J17" s="46">
        <f>SUM(J11:J16)</f>
        <v>10491380.31</v>
      </c>
      <c r="K17" s="45">
        <f t="shared" si="2"/>
        <v>78.17534225527724</v>
      </c>
      <c r="L17" s="46">
        <f>SUM(L11:L16)</f>
        <v>680329</v>
      </c>
      <c r="M17" s="46">
        <f>SUM(M11:M16)</f>
        <v>431720.10000000003</v>
      </c>
      <c r="N17" s="45">
        <f>M17/L17*100</f>
        <v>63.45754774528207</v>
      </c>
      <c r="O17" s="46">
        <f>SUM(O11:O16)</f>
        <v>16129689</v>
      </c>
      <c r="P17" s="46">
        <f>SUM(P11:P16)</f>
        <v>12434123.07</v>
      </c>
      <c r="Q17" s="45">
        <f>P17/O17*100</f>
        <v>77.08842414754557</v>
      </c>
      <c r="R17" s="46">
        <f>SUM(R11:R16)</f>
        <v>0</v>
      </c>
      <c r="S17" s="46">
        <f>SUM(S11:S16)</f>
        <v>0</v>
      </c>
      <c r="T17" s="46">
        <f>SUM(T11:T16)</f>
        <v>0</v>
      </c>
      <c r="U17" s="46">
        <f>SUM(U11:U16)</f>
        <v>8300077</v>
      </c>
      <c r="V17" s="46">
        <f>SUM(V11:V16)</f>
        <v>5633297.649999999</v>
      </c>
      <c r="W17" s="45">
        <f t="shared" si="3"/>
        <v>67.87042638279138</v>
      </c>
      <c r="X17" s="46">
        <f>SUM(X11:X16)</f>
        <v>4846136</v>
      </c>
      <c r="Y17" s="46">
        <f>SUM(Y11:Y16)</f>
        <v>3321478.6799999997</v>
      </c>
      <c r="Z17" s="47">
        <f t="shared" si="4"/>
        <v>68.53870134886846</v>
      </c>
    </row>
    <row r="18" spans="1:26" ht="25.5">
      <c r="A18" s="14"/>
      <c r="B18" s="48" t="s">
        <v>45</v>
      </c>
      <c r="C18" s="49">
        <v>826903</v>
      </c>
      <c r="D18" s="50">
        <v>671954.35</v>
      </c>
      <c r="E18" s="51">
        <f t="shared" si="0"/>
        <v>81.26156876925104</v>
      </c>
      <c r="F18" s="52">
        <v>826903</v>
      </c>
      <c r="G18" s="52">
        <v>695097.74</v>
      </c>
      <c r="H18" s="51">
        <f t="shared" si="1"/>
        <v>84.0603722564799</v>
      </c>
      <c r="I18" s="53">
        <v>736068</v>
      </c>
      <c r="J18" s="53">
        <v>642509.1699999999</v>
      </c>
      <c r="K18" s="51">
        <f t="shared" si="2"/>
        <v>87.28937679670899</v>
      </c>
      <c r="L18" s="52"/>
      <c r="M18" s="52"/>
      <c r="N18" s="52"/>
      <c r="O18" s="52"/>
      <c r="P18" s="52"/>
      <c r="Q18" s="51"/>
      <c r="R18" s="54"/>
      <c r="S18" s="54"/>
      <c r="T18" s="52"/>
      <c r="U18" s="55">
        <v>90235</v>
      </c>
      <c r="V18" s="55">
        <v>52588.57</v>
      </c>
      <c r="W18" s="51"/>
      <c r="X18" s="54"/>
      <c r="Y18" s="54"/>
      <c r="Z18" s="56"/>
    </row>
    <row r="19" spans="1:26" ht="25.5">
      <c r="A19" s="14"/>
      <c r="B19" s="28" t="s">
        <v>46</v>
      </c>
      <c r="C19" s="57">
        <v>4263217</v>
      </c>
      <c r="D19" s="29">
        <v>3875905.9699999997</v>
      </c>
      <c r="E19" s="30">
        <f t="shared" si="0"/>
        <v>90.91505241229802</v>
      </c>
      <c r="F19" s="31">
        <v>4544261</v>
      </c>
      <c r="G19" s="31">
        <v>3608759.14</v>
      </c>
      <c r="H19" s="30">
        <f t="shared" si="1"/>
        <v>79.41355349087563</v>
      </c>
      <c r="I19" s="53">
        <v>1417621</v>
      </c>
      <c r="J19" s="53">
        <v>1224871.78</v>
      </c>
      <c r="K19" s="30">
        <f t="shared" si="2"/>
        <v>86.40333206124909</v>
      </c>
      <c r="L19" s="31"/>
      <c r="M19" s="31"/>
      <c r="N19" s="31"/>
      <c r="O19" s="32">
        <v>2359152</v>
      </c>
      <c r="P19" s="32">
        <v>1846046.89</v>
      </c>
      <c r="Q19" s="30">
        <f>P19/O19*100</f>
        <v>78.25044295577393</v>
      </c>
      <c r="R19" s="34"/>
      <c r="S19" s="34"/>
      <c r="T19" s="31"/>
      <c r="U19" s="55">
        <v>162000</v>
      </c>
      <c r="V19" s="55">
        <v>133132.49999999997</v>
      </c>
      <c r="W19" s="30">
        <f aca="true" t="shared" si="5" ref="W19:W25">V19/U19*100</f>
        <v>82.18055555555553</v>
      </c>
      <c r="X19" s="32">
        <v>553080</v>
      </c>
      <c r="Y19" s="32">
        <v>376732.79000000004</v>
      </c>
      <c r="Z19" s="33">
        <f aca="true" t="shared" si="6" ref="Z19:Z27">Y19/X19*100</f>
        <v>68.11542453171332</v>
      </c>
    </row>
    <row r="20" spans="1:26" ht="25.5">
      <c r="A20" s="14"/>
      <c r="B20" s="28" t="s">
        <v>47</v>
      </c>
      <c r="C20" s="57">
        <v>1259520</v>
      </c>
      <c r="D20" s="29">
        <v>1049088.69</v>
      </c>
      <c r="E20" s="30">
        <f t="shared" si="0"/>
        <v>83.29273770960366</v>
      </c>
      <c r="F20" s="31">
        <v>1826630</v>
      </c>
      <c r="G20" s="31">
        <v>1028841.18</v>
      </c>
      <c r="H20" s="30">
        <f t="shared" si="1"/>
        <v>56.32455286511225</v>
      </c>
      <c r="I20" s="53">
        <v>1176463</v>
      </c>
      <c r="J20" s="53">
        <v>675879.4500000001</v>
      </c>
      <c r="K20" s="30">
        <f t="shared" si="2"/>
        <v>57.45012380329854</v>
      </c>
      <c r="L20" s="31"/>
      <c r="M20" s="31"/>
      <c r="N20" s="31"/>
      <c r="O20" s="32"/>
      <c r="P20" s="32"/>
      <c r="Q20" s="30"/>
      <c r="R20" s="34"/>
      <c r="S20" s="34"/>
      <c r="T20" s="31"/>
      <c r="U20" s="55">
        <v>288500</v>
      </c>
      <c r="V20" s="55">
        <v>89012.39</v>
      </c>
      <c r="W20" s="30">
        <f t="shared" si="5"/>
        <v>30.853514731369152</v>
      </c>
      <c r="X20" s="32">
        <v>332067</v>
      </c>
      <c r="Y20" s="32">
        <v>234949.34</v>
      </c>
      <c r="Z20" s="33">
        <f t="shared" si="6"/>
        <v>70.75359490705189</v>
      </c>
    </row>
    <row r="21" spans="1:26" ht="25.5">
      <c r="A21" s="14"/>
      <c r="B21" s="28" t="s">
        <v>48</v>
      </c>
      <c r="C21" s="57">
        <v>1890849</v>
      </c>
      <c r="D21" s="29">
        <v>1563855.93</v>
      </c>
      <c r="E21" s="30">
        <f t="shared" si="0"/>
        <v>82.70654769365507</v>
      </c>
      <c r="F21" s="31">
        <v>2082209</v>
      </c>
      <c r="G21" s="31">
        <v>1582937.4300000002</v>
      </c>
      <c r="H21" s="30">
        <f t="shared" si="1"/>
        <v>76.02202420602352</v>
      </c>
      <c r="I21" s="53">
        <v>952726</v>
      </c>
      <c r="J21" s="53">
        <v>732810.48</v>
      </c>
      <c r="K21" s="30">
        <f t="shared" si="2"/>
        <v>76.91723328638034</v>
      </c>
      <c r="L21" s="31"/>
      <c r="M21" s="31"/>
      <c r="N21" s="31"/>
      <c r="O21" s="32"/>
      <c r="P21" s="32"/>
      <c r="Q21" s="30"/>
      <c r="R21" s="34"/>
      <c r="S21" s="34"/>
      <c r="T21" s="31"/>
      <c r="U21" s="55">
        <v>866351</v>
      </c>
      <c r="V21" s="55">
        <v>689772.3300000001</v>
      </c>
      <c r="W21" s="30">
        <f t="shared" si="5"/>
        <v>79.61811436704062</v>
      </c>
      <c r="X21" s="32">
        <v>257532</v>
      </c>
      <c r="Y21" s="32">
        <v>159854.62000000002</v>
      </c>
      <c r="Z21" s="33">
        <f t="shared" si="6"/>
        <v>62.071750306758</v>
      </c>
    </row>
    <row r="22" spans="1:26" ht="27.75" customHeight="1">
      <c r="A22" s="14"/>
      <c r="B22" s="28" t="s">
        <v>49</v>
      </c>
      <c r="C22" s="57">
        <v>2798281</v>
      </c>
      <c r="D22" s="29">
        <v>2488232.81</v>
      </c>
      <c r="E22" s="30">
        <f t="shared" si="0"/>
        <v>88.92004805807565</v>
      </c>
      <c r="F22" s="31">
        <v>3913001</v>
      </c>
      <c r="G22" s="31">
        <v>1191994.8699999999</v>
      </c>
      <c r="H22" s="30">
        <f t="shared" si="1"/>
        <v>30.46242180873452</v>
      </c>
      <c r="I22" s="53">
        <v>1255980</v>
      </c>
      <c r="J22" s="53">
        <v>784381.39</v>
      </c>
      <c r="K22" s="30">
        <f t="shared" si="2"/>
        <v>62.45174206595646</v>
      </c>
      <c r="L22" s="31"/>
      <c r="M22" s="31"/>
      <c r="N22" s="31"/>
      <c r="O22" s="32"/>
      <c r="P22" s="32"/>
      <c r="Q22" s="30"/>
      <c r="R22" s="34"/>
      <c r="S22" s="34"/>
      <c r="T22" s="31"/>
      <c r="U22" s="55">
        <v>2236422</v>
      </c>
      <c r="V22" s="55">
        <v>174763.94</v>
      </c>
      <c r="W22" s="30">
        <f t="shared" si="5"/>
        <v>7.814443785654049</v>
      </c>
      <c r="X22" s="32">
        <v>339999</v>
      </c>
      <c r="Y22" s="32">
        <v>232249.53999999998</v>
      </c>
      <c r="Z22" s="33">
        <f t="shared" si="6"/>
        <v>68.30888914379159</v>
      </c>
    </row>
    <row r="23" spans="1:30" ht="26.25" thickBot="1">
      <c r="A23" s="14"/>
      <c r="B23" s="28" t="s">
        <v>50</v>
      </c>
      <c r="C23" s="57">
        <v>1221281</v>
      </c>
      <c r="D23" s="29">
        <v>792827.54</v>
      </c>
      <c r="E23" s="30">
        <f t="shared" si="0"/>
        <v>64.91770034905971</v>
      </c>
      <c r="F23" s="31">
        <v>1194362</v>
      </c>
      <c r="G23" s="31">
        <v>896040.15</v>
      </c>
      <c r="H23" s="30">
        <f t="shared" si="1"/>
        <v>75.02249318045952</v>
      </c>
      <c r="I23" s="53">
        <v>691379</v>
      </c>
      <c r="J23" s="53">
        <v>550190.47</v>
      </c>
      <c r="K23" s="30">
        <f t="shared" si="2"/>
        <v>79.57870719243714</v>
      </c>
      <c r="L23" s="31"/>
      <c r="M23" s="31"/>
      <c r="N23" s="31"/>
      <c r="O23" s="32"/>
      <c r="P23" s="32"/>
      <c r="Q23" s="30"/>
      <c r="R23" s="34"/>
      <c r="S23" s="34"/>
      <c r="T23" s="31"/>
      <c r="U23" s="55">
        <v>159462</v>
      </c>
      <c r="V23" s="55">
        <v>109446.49</v>
      </c>
      <c r="W23" s="30">
        <f t="shared" si="5"/>
        <v>68.63484090253478</v>
      </c>
      <c r="X23" s="32">
        <v>293921</v>
      </c>
      <c r="Y23" s="32">
        <v>217867.27</v>
      </c>
      <c r="Z23" s="33">
        <f t="shared" si="6"/>
        <v>74.12443139483058</v>
      </c>
      <c r="AD23" s="58"/>
    </row>
    <row r="24" spans="1:26" ht="37.5" customHeight="1" thickBot="1">
      <c r="A24" s="14"/>
      <c r="B24" s="59" t="s">
        <v>51</v>
      </c>
      <c r="C24" s="60">
        <f>SUM(C18:C23)</f>
        <v>12260051</v>
      </c>
      <c r="D24" s="60">
        <f>SUM(D18:D23)</f>
        <v>10441865.29</v>
      </c>
      <c r="E24" s="45">
        <f t="shared" si="0"/>
        <v>85.16983567197232</v>
      </c>
      <c r="F24" s="60">
        <f>SUM(F18:F23)</f>
        <v>14387366</v>
      </c>
      <c r="G24" s="60">
        <f>SUM(G18:G23)</f>
        <v>9003670.51</v>
      </c>
      <c r="H24" s="45">
        <f t="shared" si="1"/>
        <v>62.58039525789501</v>
      </c>
      <c r="I24" s="46">
        <f>SUM(I18:I23)</f>
        <v>6230237</v>
      </c>
      <c r="J24" s="46">
        <f>SUM(J18:J23)</f>
        <v>4610642.74</v>
      </c>
      <c r="K24" s="45">
        <f t="shared" si="2"/>
        <v>74.00429132952728</v>
      </c>
      <c r="L24" s="46">
        <f>SUM(L18:L23)</f>
        <v>0</v>
      </c>
      <c r="M24" s="46">
        <f>SUM(M18:M23)</f>
        <v>0</v>
      </c>
      <c r="N24" s="46">
        <f>SUM(N18:N23)</f>
        <v>0</v>
      </c>
      <c r="O24" s="46">
        <f>SUM(O18:O23)</f>
        <v>2359152</v>
      </c>
      <c r="P24" s="46">
        <f>SUM(P18:P23)</f>
        <v>1846046.89</v>
      </c>
      <c r="Q24" s="45">
        <f>P24/O24*100</f>
        <v>78.25044295577393</v>
      </c>
      <c r="R24" s="46"/>
      <c r="S24" s="46"/>
      <c r="T24" s="46"/>
      <c r="U24" s="46">
        <f>SUM(U18:U23)</f>
        <v>3802970</v>
      </c>
      <c r="V24" s="46">
        <f>SUM(V18:V23)</f>
        <v>1248716.22</v>
      </c>
      <c r="W24" s="45">
        <f t="shared" si="5"/>
        <v>32.835289786666735</v>
      </c>
      <c r="X24" s="46">
        <f>SUM(X18:X23)</f>
        <v>1776599</v>
      </c>
      <c r="Y24" s="46">
        <f>SUM(Y18:Y23)</f>
        <v>1221653.56</v>
      </c>
      <c r="Z24" s="47">
        <f t="shared" si="6"/>
        <v>68.76360731937821</v>
      </c>
    </row>
    <row r="25" spans="1:26" ht="22.5" customHeight="1" thickBot="1">
      <c r="A25" s="14"/>
      <c r="B25" s="61" t="s">
        <v>52</v>
      </c>
      <c r="C25" s="60">
        <f>C10+C17+C24</f>
        <v>99464288</v>
      </c>
      <c r="D25" s="60">
        <f>D10+D17+D24</f>
        <v>83813634.34</v>
      </c>
      <c r="E25" s="45">
        <f t="shared" si="0"/>
        <v>84.26505233717654</v>
      </c>
      <c r="F25" s="46">
        <f>F10+F17+F24</f>
        <v>95804786</v>
      </c>
      <c r="G25" s="46">
        <f>G10+G17+G24</f>
        <v>70603099.81</v>
      </c>
      <c r="H25" s="45">
        <f t="shared" si="1"/>
        <v>73.69475237907217</v>
      </c>
      <c r="I25" s="46">
        <f>I10+I17+I24</f>
        <v>24911935</v>
      </c>
      <c r="J25" s="46">
        <f>J10+J17+J24</f>
        <v>18495821</v>
      </c>
      <c r="K25" s="45">
        <f t="shared" si="2"/>
        <v>74.24481879870031</v>
      </c>
      <c r="L25" s="46">
        <f>L10+L17+L24</f>
        <v>680329</v>
      </c>
      <c r="M25" s="46">
        <f>M10+M17+M24</f>
        <v>431720.10000000003</v>
      </c>
      <c r="N25" s="45">
        <f>N10+N17+N24</f>
        <v>63.45754774528207</v>
      </c>
      <c r="O25" s="46">
        <f>O10+O17+O24</f>
        <v>31810439</v>
      </c>
      <c r="P25" s="46">
        <f>P10+P17+P24</f>
        <v>24777314.480000004</v>
      </c>
      <c r="Q25" s="45">
        <f>P25/O25*100</f>
        <v>77.89051411707963</v>
      </c>
      <c r="R25" s="46"/>
      <c r="S25" s="46"/>
      <c r="T25" s="46"/>
      <c r="U25" s="46">
        <f>U10+U17+U24</f>
        <v>24448185</v>
      </c>
      <c r="V25" s="46">
        <f>V10+V17+V24</f>
        <v>17592126.299999997</v>
      </c>
      <c r="W25" s="45">
        <f t="shared" si="5"/>
        <v>71.95677838661642</v>
      </c>
      <c r="X25" s="46">
        <f>X10+X17+X24</f>
        <v>6622735</v>
      </c>
      <c r="Y25" s="46">
        <f>Y10+Y17+Y24</f>
        <v>4543132.24</v>
      </c>
      <c r="Z25" s="47">
        <f t="shared" si="6"/>
        <v>68.5990340848607</v>
      </c>
    </row>
    <row r="26" spans="1:26" ht="28.5" customHeight="1" thickBot="1">
      <c r="A26" s="42"/>
      <c r="B26" s="62" t="s">
        <v>53</v>
      </c>
      <c r="C26" s="63">
        <v>237770420</v>
      </c>
      <c r="D26" s="64">
        <v>219933823.2</v>
      </c>
      <c r="E26" s="65">
        <f t="shared" si="0"/>
        <v>92.49839538492634</v>
      </c>
      <c r="F26" s="66">
        <v>248199803.22</v>
      </c>
      <c r="G26" s="66">
        <v>188250446.51999998</v>
      </c>
      <c r="H26" s="65">
        <f t="shared" si="1"/>
        <v>75.84633189782912</v>
      </c>
      <c r="I26" s="67">
        <v>3892278</v>
      </c>
      <c r="J26" s="67">
        <v>2806603.9699999993</v>
      </c>
      <c r="K26" s="65">
        <f t="shared" si="2"/>
        <v>72.10697617179449</v>
      </c>
      <c r="L26" s="68"/>
      <c r="M26" s="68"/>
      <c r="N26" s="65"/>
      <c r="O26" s="66">
        <v>152936901</v>
      </c>
      <c r="P26" s="67">
        <v>111923786.30999997</v>
      </c>
      <c r="Q26" s="65">
        <f>P26/O26*100</f>
        <v>73.18298303298297</v>
      </c>
      <c r="R26" s="66">
        <v>27302215.22</v>
      </c>
      <c r="S26" s="67">
        <v>22981205.659999996</v>
      </c>
      <c r="T26" s="65">
        <f>S26/R26*100</f>
        <v>84.1734103801413</v>
      </c>
      <c r="U26" s="68"/>
      <c r="V26" s="69"/>
      <c r="W26" s="51"/>
      <c r="X26" s="68">
        <v>8243770</v>
      </c>
      <c r="Y26" s="69">
        <v>6186059.570000001</v>
      </c>
      <c r="Z26" s="70">
        <f t="shared" si="6"/>
        <v>75.03920621269154</v>
      </c>
    </row>
    <row r="27" spans="1:26" ht="24.75" customHeight="1" thickBot="1">
      <c r="A27" s="20"/>
      <c r="B27" s="71" t="s">
        <v>54</v>
      </c>
      <c r="C27" s="72">
        <f>C25+C26</f>
        <v>337234708</v>
      </c>
      <c r="D27" s="72">
        <f>D25+D26</f>
        <v>303747457.53999996</v>
      </c>
      <c r="E27" s="73">
        <f t="shared" si="0"/>
        <v>90.07004627174969</v>
      </c>
      <c r="F27" s="72">
        <f>F25+F26</f>
        <v>344004589.22</v>
      </c>
      <c r="G27" s="72">
        <f>G25+G26</f>
        <v>258853546.32999998</v>
      </c>
      <c r="H27" s="73">
        <f t="shared" si="1"/>
        <v>75.24712007968483</v>
      </c>
      <c r="I27" s="74">
        <f>I25+I26</f>
        <v>28804213</v>
      </c>
      <c r="J27" s="74">
        <f>J25+J26</f>
        <v>21302424.97</v>
      </c>
      <c r="K27" s="73">
        <f t="shared" si="2"/>
        <v>73.95593474468474</v>
      </c>
      <c r="L27" s="74">
        <f>L25+L26</f>
        <v>680329</v>
      </c>
      <c r="M27" s="74">
        <f>M25+M26</f>
        <v>431720.10000000003</v>
      </c>
      <c r="N27" s="73">
        <f>N25+N26</f>
        <v>63.45754774528207</v>
      </c>
      <c r="O27" s="74">
        <f>O25+O26</f>
        <v>184747340</v>
      </c>
      <c r="P27" s="74">
        <f>P25+P26</f>
        <v>136701100.78999996</v>
      </c>
      <c r="Q27" s="73">
        <f>P27/O27*100</f>
        <v>73.99354209375895</v>
      </c>
      <c r="R27" s="74">
        <f>R25+R26</f>
        <v>27302215.22</v>
      </c>
      <c r="S27" s="74">
        <f>S25+S26</f>
        <v>22981205.659999996</v>
      </c>
      <c r="T27" s="73">
        <f>S27/R27*100</f>
        <v>84.1734103801413</v>
      </c>
      <c r="U27" s="74">
        <f>U25+U26</f>
        <v>24448185</v>
      </c>
      <c r="V27" s="74">
        <f>V25+V26</f>
        <v>17592126.299999997</v>
      </c>
      <c r="W27" s="73">
        <f>V27/U27*100</f>
        <v>71.95677838661642</v>
      </c>
      <c r="X27" s="74">
        <f>X25+X26</f>
        <v>14866505</v>
      </c>
      <c r="Y27" s="74">
        <f>Y25+Y26</f>
        <v>10729191.810000002</v>
      </c>
      <c r="Z27" s="75">
        <f t="shared" si="6"/>
        <v>72.17023644763852</v>
      </c>
    </row>
    <row r="28" spans="6:39" ht="26.25" customHeight="1">
      <c r="F28" s="76"/>
      <c r="G28" s="76"/>
      <c r="H28" s="76"/>
      <c r="I28" s="77"/>
      <c r="J28" s="78"/>
      <c r="K28" s="77"/>
      <c r="L28" s="77"/>
      <c r="M28" s="77"/>
      <c r="N28" s="77"/>
      <c r="O28" s="77"/>
      <c r="P28" s="78"/>
      <c r="Q28" s="77"/>
      <c r="R28" s="77"/>
      <c r="S28" s="78"/>
      <c r="T28" s="77"/>
      <c r="U28" s="77"/>
      <c r="V28" s="77"/>
      <c r="W28" s="77"/>
      <c r="X28" s="77"/>
      <c r="Y28" s="78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</row>
  </sheetData>
  <sheetProtection/>
  <mergeCells count="11">
    <mergeCell ref="U8:W8"/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2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V24" sqref="A1:FV24"/>
    </sheetView>
  </sheetViews>
  <sheetFormatPr defaultColWidth="9.00390625" defaultRowHeight="12.75"/>
  <cols>
    <col min="1" max="1" width="29.125" style="0" bestFit="1" customWidth="1"/>
    <col min="172" max="172" width="10.25390625" style="0" customWidth="1"/>
    <col min="173" max="173" width="13.00390625" style="0" customWidth="1"/>
    <col min="175" max="175" width="9.625" style="0" bestFit="1" customWidth="1"/>
  </cols>
  <sheetData>
    <row r="1" ht="12.75">
      <c r="A1" t="s">
        <v>0</v>
      </c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3.25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>
      <c r="A5" s="105" t="s">
        <v>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7" spans="1:177" ht="12.75">
      <c r="A7" s="2" t="s">
        <v>3</v>
      </c>
      <c r="B7" s="101">
        <v>10000000</v>
      </c>
      <c r="C7" s="102"/>
      <c r="D7" s="101">
        <v>11000000</v>
      </c>
      <c r="E7" s="102"/>
      <c r="F7" s="101">
        <v>11010000</v>
      </c>
      <c r="G7" s="102"/>
      <c r="H7" s="101">
        <v>11010100</v>
      </c>
      <c r="I7" s="102"/>
      <c r="J7" s="101">
        <v>11010200</v>
      </c>
      <c r="K7" s="102"/>
      <c r="L7" s="101">
        <v>11010400</v>
      </c>
      <c r="M7" s="102"/>
      <c r="N7" s="101">
        <v>11010500</v>
      </c>
      <c r="O7" s="102"/>
      <c r="P7" s="101">
        <v>11020000</v>
      </c>
      <c r="Q7" s="102"/>
      <c r="R7" s="101">
        <v>11020200</v>
      </c>
      <c r="S7" s="102"/>
      <c r="T7" s="101">
        <v>13000000</v>
      </c>
      <c r="U7" s="102"/>
      <c r="V7" s="101">
        <v>13010000</v>
      </c>
      <c r="W7" s="102"/>
      <c r="X7" s="101">
        <v>13010200</v>
      </c>
      <c r="Y7" s="102"/>
      <c r="Z7" s="101">
        <v>13020000</v>
      </c>
      <c r="AA7" s="102"/>
      <c r="AB7" s="101">
        <v>13020200</v>
      </c>
      <c r="AC7" s="102"/>
      <c r="AD7" s="101">
        <v>13030000</v>
      </c>
      <c r="AE7" s="102"/>
      <c r="AF7" s="101">
        <v>13030100</v>
      </c>
      <c r="AG7" s="102"/>
      <c r="AH7" s="101">
        <v>13030200</v>
      </c>
      <c r="AI7" s="102"/>
      <c r="AJ7" s="101">
        <v>13030800</v>
      </c>
      <c r="AK7" s="102"/>
      <c r="AL7" s="101">
        <v>13030900</v>
      </c>
      <c r="AM7" s="102"/>
      <c r="AN7" s="101">
        <v>14000000</v>
      </c>
      <c r="AO7" s="102"/>
      <c r="AP7" s="101">
        <v>14020000</v>
      </c>
      <c r="AQ7" s="102"/>
      <c r="AR7" s="101">
        <v>14021900</v>
      </c>
      <c r="AS7" s="102"/>
      <c r="AT7" s="101">
        <v>14030000</v>
      </c>
      <c r="AU7" s="102"/>
      <c r="AV7" s="101">
        <v>14031900</v>
      </c>
      <c r="AW7" s="102"/>
      <c r="AX7" s="101">
        <v>14040000</v>
      </c>
      <c r="AY7" s="102"/>
      <c r="AZ7" s="101">
        <v>18000000</v>
      </c>
      <c r="BA7" s="102"/>
      <c r="BB7" s="101">
        <v>18010000</v>
      </c>
      <c r="BC7" s="102"/>
      <c r="BD7" s="101">
        <v>18010100</v>
      </c>
      <c r="BE7" s="102"/>
      <c r="BF7" s="101">
        <v>18010200</v>
      </c>
      <c r="BG7" s="102"/>
      <c r="BH7" s="101">
        <v>18010300</v>
      </c>
      <c r="BI7" s="102"/>
      <c r="BJ7" s="101">
        <v>18010400</v>
      </c>
      <c r="BK7" s="102"/>
      <c r="BL7" s="101">
        <v>18010500</v>
      </c>
      <c r="BM7" s="102"/>
      <c r="BN7" s="101">
        <v>18010600</v>
      </c>
      <c r="BO7" s="102"/>
      <c r="BP7" s="101">
        <v>18010700</v>
      </c>
      <c r="BQ7" s="102"/>
      <c r="BR7" s="101">
        <v>18010900</v>
      </c>
      <c r="BS7" s="102"/>
      <c r="BT7" s="101">
        <v>18011000</v>
      </c>
      <c r="BU7" s="102"/>
      <c r="BV7" s="101">
        <v>18011100</v>
      </c>
      <c r="BW7" s="102"/>
      <c r="BX7" s="101">
        <v>18030000</v>
      </c>
      <c r="BY7" s="102"/>
      <c r="BZ7" s="101">
        <v>18030200</v>
      </c>
      <c r="CA7" s="102"/>
      <c r="CB7" s="101">
        <v>18050000</v>
      </c>
      <c r="CC7" s="102"/>
      <c r="CD7" s="101">
        <v>18050300</v>
      </c>
      <c r="CE7" s="102"/>
      <c r="CF7" s="101">
        <v>18050400</v>
      </c>
      <c r="CG7" s="102"/>
      <c r="CH7" s="101">
        <v>18050500</v>
      </c>
      <c r="CI7" s="102"/>
      <c r="CJ7" s="101">
        <v>20000000</v>
      </c>
      <c r="CK7" s="102"/>
      <c r="CL7" s="101">
        <v>21000000</v>
      </c>
      <c r="CM7" s="102"/>
      <c r="CN7" s="101">
        <v>21010000</v>
      </c>
      <c r="CO7" s="102"/>
      <c r="CP7" s="101">
        <v>21010300</v>
      </c>
      <c r="CQ7" s="102"/>
      <c r="CR7" s="101">
        <v>21080000</v>
      </c>
      <c r="CS7" s="102"/>
      <c r="CT7" s="101">
        <v>21080500</v>
      </c>
      <c r="CU7" s="102"/>
      <c r="CV7" s="101">
        <v>21081100</v>
      </c>
      <c r="CW7" s="102"/>
      <c r="CX7" s="101">
        <v>21081500</v>
      </c>
      <c r="CY7" s="102"/>
      <c r="CZ7" s="101">
        <v>21081700</v>
      </c>
      <c r="DA7" s="102"/>
      <c r="DB7" s="101">
        <v>22000000</v>
      </c>
      <c r="DC7" s="102"/>
      <c r="DD7" s="101">
        <v>22010000</v>
      </c>
      <c r="DE7" s="102"/>
      <c r="DF7" s="101">
        <v>22010300</v>
      </c>
      <c r="DG7" s="102"/>
      <c r="DH7" s="101">
        <v>22012500</v>
      </c>
      <c r="DI7" s="102"/>
      <c r="DJ7" s="101">
        <v>22012600</v>
      </c>
      <c r="DK7" s="102"/>
      <c r="DL7" s="101">
        <v>22012900</v>
      </c>
      <c r="DM7" s="102"/>
      <c r="DN7" s="101">
        <v>22080000</v>
      </c>
      <c r="DO7" s="102"/>
      <c r="DP7" s="101">
        <v>22080400</v>
      </c>
      <c r="DQ7" s="102"/>
      <c r="DR7" s="101">
        <v>22090000</v>
      </c>
      <c r="DS7" s="102"/>
      <c r="DT7" s="101">
        <v>22090100</v>
      </c>
      <c r="DU7" s="102"/>
      <c r="DV7" s="101">
        <v>22090200</v>
      </c>
      <c r="DW7" s="102"/>
      <c r="DX7" s="101">
        <v>22090400</v>
      </c>
      <c r="DY7" s="102"/>
      <c r="DZ7" s="101">
        <v>24000000</v>
      </c>
      <c r="EA7" s="102"/>
      <c r="EB7" s="101">
        <v>24060000</v>
      </c>
      <c r="EC7" s="102"/>
      <c r="ED7" s="101">
        <v>24060300</v>
      </c>
      <c r="EE7" s="102"/>
      <c r="EF7" s="101">
        <v>30000000</v>
      </c>
      <c r="EG7" s="102"/>
      <c r="EH7" s="101">
        <v>31000000</v>
      </c>
      <c r="EI7" s="102"/>
      <c r="EJ7" s="101">
        <v>31010200</v>
      </c>
      <c r="EK7" s="102"/>
      <c r="EL7" s="101">
        <v>40000000</v>
      </c>
      <c r="EM7" s="102"/>
      <c r="EN7" s="101">
        <v>41000000</v>
      </c>
      <c r="EO7" s="102"/>
      <c r="EP7" s="101">
        <v>41030000</v>
      </c>
      <c r="EQ7" s="102"/>
      <c r="ER7" s="101">
        <v>41033900</v>
      </c>
      <c r="ES7" s="102"/>
      <c r="ET7" s="101">
        <v>41034200</v>
      </c>
      <c r="EU7" s="102"/>
      <c r="EV7" s="101">
        <v>41040000</v>
      </c>
      <c r="EW7" s="102"/>
      <c r="EX7" s="101">
        <v>41040200</v>
      </c>
      <c r="EY7" s="102"/>
      <c r="EZ7" s="101">
        <v>41050000</v>
      </c>
      <c r="FA7" s="102"/>
      <c r="FB7" s="101">
        <v>41051000</v>
      </c>
      <c r="FC7" s="102"/>
      <c r="FD7" s="101">
        <v>41051200</v>
      </c>
      <c r="FE7" s="102"/>
      <c r="FF7" s="101">
        <v>41051500</v>
      </c>
      <c r="FG7" s="102"/>
      <c r="FH7" s="101">
        <v>41051600</v>
      </c>
      <c r="FI7" s="102"/>
      <c r="FJ7" s="101">
        <v>41053300</v>
      </c>
      <c r="FK7" s="102"/>
      <c r="FL7" s="101">
        <v>41053900</v>
      </c>
      <c r="FM7" s="102"/>
      <c r="FN7" s="101">
        <v>41055000</v>
      </c>
      <c r="FO7" s="102"/>
      <c r="FP7" s="101" t="s">
        <v>6</v>
      </c>
      <c r="FQ7" s="102"/>
      <c r="FR7" s="5"/>
      <c r="FS7" s="5"/>
      <c r="FT7" s="101" t="s">
        <v>7</v>
      </c>
      <c r="FU7" s="102"/>
    </row>
    <row r="8" spans="1:177" ht="12.75">
      <c r="A8" s="2"/>
      <c r="B8" s="3" t="s">
        <v>4</v>
      </c>
      <c r="C8" s="3" t="s">
        <v>5</v>
      </c>
      <c r="D8" s="3" t="s">
        <v>4</v>
      </c>
      <c r="E8" s="3" t="s">
        <v>5</v>
      </c>
      <c r="F8" s="3" t="s">
        <v>4</v>
      </c>
      <c r="G8" s="3" t="s">
        <v>5</v>
      </c>
      <c r="H8" s="3" t="s">
        <v>4</v>
      </c>
      <c r="I8" s="3" t="s">
        <v>5</v>
      </c>
      <c r="J8" s="3" t="s">
        <v>4</v>
      </c>
      <c r="K8" s="3" t="s">
        <v>5</v>
      </c>
      <c r="L8" s="3" t="s">
        <v>4</v>
      </c>
      <c r="M8" s="3" t="s">
        <v>5</v>
      </c>
      <c r="N8" s="3" t="s">
        <v>4</v>
      </c>
      <c r="O8" s="3" t="s">
        <v>5</v>
      </c>
      <c r="P8" s="3" t="s">
        <v>4</v>
      </c>
      <c r="Q8" s="3" t="s">
        <v>5</v>
      </c>
      <c r="R8" s="3" t="s">
        <v>4</v>
      </c>
      <c r="S8" s="3" t="s">
        <v>5</v>
      </c>
      <c r="T8" s="3" t="s">
        <v>4</v>
      </c>
      <c r="U8" s="3" t="s">
        <v>5</v>
      </c>
      <c r="V8" s="3" t="s">
        <v>4</v>
      </c>
      <c r="W8" s="3" t="s">
        <v>5</v>
      </c>
      <c r="X8" s="3" t="s">
        <v>4</v>
      </c>
      <c r="Y8" s="3" t="s">
        <v>5</v>
      </c>
      <c r="Z8" s="3" t="s">
        <v>4</v>
      </c>
      <c r="AA8" s="3" t="s">
        <v>5</v>
      </c>
      <c r="AB8" s="3" t="s">
        <v>4</v>
      </c>
      <c r="AC8" s="3" t="s">
        <v>5</v>
      </c>
      <c r="AD8" s="3" t="s">
        <v>4</v>
      </c>
      <c r="AE8" s="3" t="s">
        <v>5</v>
      </c>
      <c r="AF8" s="3" t="s">
        <v>4</v>
      </c>
      <c r="AG8" s="3" t="s">
        <v>5</v>
      </c>
      <c r="AH8" s="3" t="s">
        <v>4</v>
      </c>
      <c r="AI8" s="3" t="s">
        <v>5</v>
      </c>
      <c r="AJ8" s="3" t="s">
        <v>4</v>
      </c>
      <c r="AK8" s="3" t="s">
        <v>5</v>
      </c>
      <c r="AL8" s="3" t="s">
        <v>4</v>
      </c>
      <c r="AM8" s="3" t="s">
        <v>5</v>
      </c>
      <c r="AN8" s="3" t="s">
        <v>4</v>
      </c>
      <c r="AO8" s="3" t="s">
        <v>5</v>
      </c>
      <c r="AP8" s="3" t="s">
        <v>4</v>
      </c>
      <c r="AQ8" s="3" t="s">
        <v>5</v>
      </c>
      <c r="AR8" s="3" t="s">
        <v>4</v>
      </c>
      <c r="AS8" s="3" t="s">
        <v>5</v>
      </c>
      <c r="AT8" s="3" t="s">
        <v>4</v>
      </c>
      <c r="AU8" s="3" t="s">
        <v>5</v>
      </c>
      <c r="AV8" s="3" t="s">
        <v>4</v>
      </c>
      <c r="AW8" s="3" t="s">
        <v>5</v>
      </c>
      <c r="AX8" s="3" t="s">
        <v>4</v>
      </c>
      <c r="AY8" s="3" t="s">
        <v>5</v>
      </c>
      <c r="AZ8" s="3" t="s">
        <v>4</v>
      </c>
      <c r="BA8" s="3" t="s">
        <v>5</v>
      </c>
      <c r="BB8" s="3" t="s">
        <v>4</v>
      </c>
      <c r="BC8" s="3" t="s">
        <v>5</v>
      </c>
      <c r="BD8" s="3" t="s">
        <v>4</v>
      </c>
      <c r="BE8" s="3" t="s">
        <v>5</v>
      </c>
      <c r="BF8" s="3" t="s">
        <v>4</v>
      </c>
      <c r="BG8" s="3" t="s">
        <v>5</v>
      </c>
      <c r="BH8" s="3" t="s">
        <v>4</v>
      </c>
      <c r="BI8" s="3" t="s">
        <v>5</v>
      </c>
      <c r="BJ8" s="3" t="s">
        <v>4</v>
      </c>
      <c r="BK8" s="3" t="s">
        <v>5</v>
      </c>
      <c r="BL8" s="3" t="s">
        <v>4</v>
      </c>
      <c r="BM8" s="3" t="s">
        <v>5</v>
      </c>
      <c r="BN8" s="3" t="s">
        <v>4</v>
      </c>
      <c r="BO8" s="3" t="s">
        <v>5</v>
      </c>
      <c r="BP8" s="3" t="s">
        <v>4</v>
      </c>
      <c r="BQ8" s="3" t="s">
        <v>5</v>
      </c>
      <c r="BR8" s="3" t="s">
        <v>4</v>
      </c>
      <c r="BS8" s="3" t="s">
        <v>5</v>
      </c>
      <c r="BT8" s="3" t="s">
        <v>4</v>
      </c>
      <c r="BU8" s="3" t="s">
        <v>5</v>
      </c>
      <c r="BV8" s="3" t="s">
        <v>4</v>
      </c>
      <c r="BW8" s="3" t="s">
        <v>5</v>
      </c>
      <c r="BX8" s="3" t="s">
        <v>4</v>
      </c>
      <c r="BY8" s="3" t="s">
        <v>5</v>
      </c>
      <c r="BZ8" s="3" t="s">
        <v>4</v>
      </c>
      <c r="CA8" s="3" t="s">
        <v>5</v>
      </c>
      <c r="CB8" s="3" t="s">
        <v>4</v>
      </c>
      <c r="CC8" s="3" t="s">
        <v>5</v>
      </c>
      <c r="CD8" s="3" t="s">
        <v>4</v>
      </c>
      <c r="CE8" s="3" t="s">
        <v>5</v>
      </c>
      <c r="CF8" s="3" t="s">
        <v>4</v>
      </c>
      <c r="CG8" s="3" t="s">
        <v>5</v>
      </c>
      <c r="CH8" s="3" t="s">
        <v>4</v>
      </c>
      <c r="CI8" s="3" t="s">
        <v>5</v>
      </c>
      <c r="CJ8" s="3" t="s">
        <v>4</v>
      </c>
      <c r="CK8" s="3" t="s">
        <v>5</v>
      </c>
      <c r="CL8" s="3" t="s">
        <v>4</v>
      </c>
      <c r="CM8" s="3" t="s">
        <v>5</v>
      </c>
      <c r="CN8" s="3" t="s">
        <v>4</v>
      </c>
      <c r="CO8" s="3" t="s">
        <v>5</v>
      </c>
      <c r="CP8" s="3" t="s">
        <v>4</v>
      </c>
      <c r="CQ8" s="3" t="s">
        <v>5</v>
      </c>
      <c r="CR8" s="3" t="s">
        <v>4</v>
      </c>
      <c r="CS8" s="3" t="s">
        <v>5</v>
      </c>
      <c r="CT8" s="3" t="s">
        <v>4</v>
      </c>
      <c r="CU8" s="3" t="s">
        <v>5</v>
      </c>
      <c r="CV8" s="3" t="s">
        <v>4</v>
      </c>
      <c r="CW8" s="3" t="s">
        <v>5</v>
      </c>
      <c r="CX8" s="3" t="s">
        <v>4</v>
      </c>
      <c r="CY8" s="3" t="s">
        <v>5</v>
      </c>
      <c r="CZ8" s="3" t="s">
        <v>4</v>
      </c>
      <c r="DA8" s="3" t="s">
        <v>5</v>
      </c>
      <c r="DB8" s="3" t="s">
        <v>4</v>
      </c>
      <c r="DC8" s="3" t="s">
        <v>5</v>
      </c>
      <c r="DD8" s="3" t="s">
        <v>4</v>
      </c>
      <c r="DE8" s="3" t="s">
        <v>5</v>
      </c>
      <c r="DF8" s="3" t="s">
        <v>4</v>
      </c>
      <c r="DG8" s="3" t="s">
        <v>5</v>
      </c>
      <c r="DH8" s="3" t="s">
        <v>4</v>
      </c>
      <c r="DI8" s="3" t="s">
        <v>5</v>
      </c>
      <c r="DJ8" s="3" t="s">
        <v>4</v>
      </c>
      <c r="DK8" s="3" t="s">
        <v>5</v>
      </c>
      <c r="DL8" s="3" t="s">
        <v>4</v>
      </c>
      <c r="DM8" s="3" t="s">
        <v>5</v>
      </c>
      <c r="DN8" s="3" t="s">
        <v>4</v>
      </c>
      <c r="DO8" s="3" t="s">
        <v>5</v>
      </c>
      <c r="DP8" s="3" t="s">
        <v>4</v>
      </c>
      <c r="DQ8" s="3" t="s">
        <v>5</v>
      </c>
      <c r="DR8" s="3" t="s">
        <v>4</v>
      </c>
      <c r="DS8" s="3" t="s">
        <v>5</v>
      </c>
      <c r="DT8" s="3" t="s">
        <v>4</v>
      </c>
      <c r="DU8" s="3" t="s">
        <v>5</v>
      </c>
      <c r="DV8" s="3" t="s">
        <v>4</v>
      </c>
      <c r="DW8" s="3" t="s">
        <v>5</v>
      </c>
      <c r="DX8" s="3" t="s">
        <v>4</v>
      </c>
      <c r="DY8" s="3" t="s">
        <v>5</v>
      </c>
      <c r="DZ8" s="3" t="s">
        <v>4</v>
      </c>
      <c r="EA8" s="3" t="s">
        <v>5</v>
      </c>
      <c r="EB8" s="3" t="s">
        <v>4</v>
      </c>
      <c r="EC8" s="3" t="s">
        <v>5</v>
      </c>
      <c r="ED8" s="3" t="s">
        <v>4</v>
      </c>
      <c r="EE8" s="3" t="s">
        <v>5</v>
      </c>
      <c r="EF8" s="3" t="s">
        <v>4</v>
      </c>
      <c r="EG8" s="3" t="s">
        <v>5</v>
      </c>
      <c r="EH8" s="3" t="s">
        <v>4</v>
      </c>
      <c r="EI8" s="3" t="s">
        <v>5</v>
      </c>
      <c r="EJ8" s="3" t="s">
        <v>4</v>
      </c>
      <c r="EK8" s="3" t="s">
        <v>5</v>
      </c>
      <c r="EL8" s="3" t="s">
        <v>4</v>
      </c>
      <c r="EM8" s="3" t="s">
        <v>5</v>
      </c>
      <c r="EN8" s="3" t="s">
        <v>4</v>
      </c>
      <c r="EO8" s="3" t="s">
        <v>5</v>
      </c>
      <c r="EP8" s="3" t="s">
        <v>4</v>
      </c>
      <c r="EQ8" s="3" t="s">
        <v>5</v>
      </c>
      <c r="ER8" s="3" t="s">
        <v>4</v>
      </c>
      <c r="ES8" s="3" t="s">
        <v>5</v>
      </c>
      <c r="ET8" s="3" t="s">
        <v>4</v>
      </c>
      <c r="EU8" s="3" t="s">
        <v>5</v>
      </c>
      <c r="EV8" s="3" t="s">
        <v>4</v>
      </c>
      <c r="EW8" s="3" t="s">
        <v>5</v>
      </c>
      <c r="EX8" s="3" t="s">
        <v>4</v>
      </c>
      <c r="EY8" s="3" t="s">
        <v>5</v>
      </c>
      <c r="EZ8" s="3" t="s">
        <v>4</v>
      </c>
      <c r="FA8" s="3" t="s">
        <v>5</v>
      </c>
      <c r="FB8" s="3" t="s">
        <v>4</v>
      </c>
      <c r="FC8" s="3" t="s">
        <v>5</v>
      </c>
      <c r="FD8" s="3" t="s">
        <v>4</v>
      </c>
      <c r="FE8" s="3" t="s">
        <v>5</v>
      </c>
      <c r="FF8" s="3" t="s">
        <v>4</v>
      </c>
      <c r="FG8" s="3" t="s">
        <v>5</v>
      </c>
      <c r="FH8" s="3" t="s">
        <v>4</v>
      </c>
      <c r="FI8" s="3" t="s">
        <v>5</v>
      </c>
      <c r="FJ8" s="3" t="s">
        <v>4</v>
      </c>
      <c r="FK8" s="3" t="s">
        <v>5</v>
      </c>
      <c r="FL8" s="3" t="s">
        <v>4</v>
      </c>
      <c r="FM8" s="3" t="s">
        <v>5</v>
      </c>
      <c r="FN8" s="3" t="s">
        <v>4</v>
      </c>
      <c r="FO8" s="3" t="s">
        <v>5</v>
      </c>
      <c r="FP8" s="3" t="s">
        <v>4</v>
      </c>
      <c r="FQ8" s="3" t="s">
        <v>5</v>
      </c>
      <c r="FR8" s="3"/>
      <c r="FS8" s="3"/>
      <c r="FT8" s="3" t="s">
        <v>4</v>
      </c>
      <c r="FU8" s="3" t="s">
        <v>5</v>
      </c>
    </row>
    <row r="9" spans="1:178" ht="12.75">
      <c r="A9" s="2" t="s">
        <v>8</v>
      </c>
      <c r="B9" s="2">
        <v>118402889</v>
      </c>
      <c r="C9" s="2">
        <v>102220859.82</v>
      </c>
      <c r="D9" s="2">
        <v>118350889</v>
      </c>
      <c r="E9" s="2">
        <v>102189064.04</v>
      </c>
      <c r="F9" s="2">
        <v>118327939</v>
      </c>
      <c r="G9" s="2">
        <v>102112118.74</v>
      </c>
      <c r="H9" s="2">
        <v>111135950</v>
      </c>
      <c r="I9" s="2">
        <v>96455266.98</v>
      </c>
      <c r="J9" s="2">
        <v>2808450</v>
      </c>
      <c r="K9" s="2">
        <v>2773816.02</v>
      </c>
      <c r="L9" s="2">
        <v>2726000</v>
      </c>
      <c r="M9" s="2">
        <v>1715887.12</v>
      </c>
      <c r="N9" s="2">
        <v>1657539</v>
      </c>
      <c r="O9" s="2">
        <v>1167148.62</v>
      </c>
      <c r="P9" s="2">
        <v>22950</v>
      </c>
      <c r="Q9" s="2">
        <v>76945.3</v>
      </c>
      <c r="R9" s="2">
        <v>22950</v>
      </c>
      <c r="S9" s="2">
        <v>76945.3</v>
      </c>
      <c r="T9" s="2">
        <v>52000</v>
      </c>
      <c r="U9" s="2">
        <v>31795.78</v>
      </c>
      <c r="V9" s="2"/>
      <c r="W9" s="2"/>
      <c r="X9" s="2"/>
      <c r="Y9" s="2"/>
      <c r="Z9" s="2"/>
      <c r="AA9" s="2"/>
      <c r="AB9" s="2"/>
      <c r="AC9" s="2"/>
      <c r="AD9" s="2">
        <v>52000</v>
      </c>
      <c r="AE9" s="2">
        <v>31795.78</v>
      </c>
      <c r="AF9" s="2"/>
      <c r="AG9" s="2"/>
      <c r="AH9" s="2"/>
      <c r="AI9" s="2"/>
      <c r="AJ9" s="2">
        <v>51850</v>
      </c>
      <c r="AK9" s="2">
        <v>31572.34</v>
      </c>
      <c r="AL9" s="2">
        <v>150</v>
      </c>
      <c r="AM9" s="2">
        <v>223.44</v>
      </c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>
        <v>355940</v>
      </c>
      <c r="CK9" s="2">
        <v>282062.37</v>
      </c>
      <c r="CL9" s="2">
        <v>15100</v>
      </c>
      <c r="CM9" s="2">
        <v>27752</v>
      </c>
      <c r="CN9" s="2">
        <v>15100</v>
      </c>
      <c r="CO9" s="2">
        <v>25202</v>
      </c>
      <c r="CP9" s="2">
        <v>15100</v>
      </c>
      <c r="CQ9" s="2">
        <v>25202</v>
      </c>
      <c r="CR9" s="2"/>
      <c r="CS9" s="2">
        <v>2550</v>
      </c>
      <c r="CT9" s="2"/>
      <c r="CU9" s="2"/>
      <c r="CV9" s="2"/>
      <c r="CW9" s="2">
        <v>2550</v>
      </c>
      <c r="CX9" s="2"/>
      <c r="CY9" s="2"/>
      <c r="CZ9" s="2"/>
      <c r="DA9" s="2"/>
      <c r="DB9" s="2">
        <v>245800</v>
      </c>
      <c r="DC9" s="2">
        <v>182532.63</v>
      </c>
      <c r="DD9" s="2">
        <v>203400</v>
      </c>
      <c r="DE9" s="2">
        <v>146057.32</v>
      </c>
      <c r="DF9" s="2">
        <v>30300</v>
      </c>
      <c r="DG9" s="2">
        <v>26404</v>
      </c>
      <c r="DH9" s="2"/>
      <c r="DI9" s="2"/>
      <c r="DJ9" s="2">
        <v>173100</v>
      </c>
      <c r="DK9" s="2">
        <v>119653.32</v>
      </c>
      <c r="DL9" s="2"/>
      <c r="DM9" s="2"/>
      <c r="DN9" s="2">
        <v>42400</v>
      </c>
      <c r="DO9" s="2">
        <v>36475.31</v>
      </c>
      <c r="DP9" s="2">
        <v>42400</v>
      </c>
      <c r="DQ9" s="2">
        <v>36475.31</v>
      </c>
      <c r="DR9" s="2"/>
      <c r="DS9" s="2"/>
      <c r="DT9" s="2"/>
      <c r="DU9" s="2"/>
      <c r="DV9" s="2"/>
      <c r="DW9" s="2"/>
      <c r="DX9" s="2"/>
      <c r="DY9" s="2"/>
      <c r="DZ9" s="2">
        <v>95040</v>
      </c>
      <c r="EA9" s="2">
        <v>71777.74</v>
      </c>
      <c r="EB9" s="2">
        <v>95040</v>
      </c>
      <c r="EC9" s="2">
        <v>71777.74</v>
      </c>
      <c r="ED9" s="2">
        <v>95040</v>
      </c>
      <c r="EE9" s="2">
        <v>71777.74</v>
      </c>
      <c r="EF9" s="2"/>
      <c r="EG9" s="2"/>
      <c r="EH9" s="2"/>
      <c r="EI9" s="2"/>
      <c r="EJ9" s="2"/>
      <c r="EK9" s="2"/>
      <c r="EL9" s="2">
        <v>119011591</v>
      </c>
      <c r="EM9" s="2">
        <v>117430901.01</v>
      </c>
      <c r="EN9" s="2">
        <v>119011591</v>
      </c>
      <c r="EO9" s="2">
        <v>117430901.01</v>
      </c>
      <c r="EP9" s="2">
        <v>105265300</v>
      </c>
      <c r="EQ9" s="2">
        <v>105265300</v>
      </c>
      <c r="ER9" s="2">
        <v>90631700</v>
      </c>
      <c r="ES9" s="2">
        <v>90631700</v>
      </c>
      <c r="ET9" s="2">
        <v>14633600</v>
      </c>
      <c r="EU9" s="2">
        <v>14633600</v>
      </c>
      <c r="EV9" s="2">
        <v>4674102</v>
      </c>
      <c r="EW9" s="2">
        <v>4674102</v>
      </c>
      <c r="EX9" s="2">
        <v>4674102</v>
      </c>
      <c r="EY9" s="2">
        <v>4674102</v>
      </c>
      <c r="EZ9" s="2">
        <v>9072189</v>
      </c>
      <c r="FA9" s="2">
        <v>7491499.01</v>
      </c>
      <c r="FB9" s="2">
        <v>756605</v>
      </c>
      <c r="FC9" s="2">
        <v>540071</v>
      </c>
      <c r="FD9" s="2">
        <v>455940</v>
      </c>
      <c r="FE9" s="2">
        <v>204028</v>
      </c>
      <c r="FF9" s="2">
        <v>2983000</v>
      </c>
      <c r="FG9" s="2">
        <v>2982340.97</v>
      </c>
      <c r="FH9" s="2">
        <v>349250</v>
      </c>
      <c r="FI9" s="2"/>
      <c r="FJ9" s="2">
        <v>400000</v>
      </c>
      <c r="FK9" s="2">
        <v>400000</v>
      </c>
      <c r="FL9" s="2">
        <v>2784453</v>
      </c>
      <c r="FM9" s="2">
        <v>2220092.04</v>
      </c>
      <c r="FN9" s="2">
        <v>1342941</v>
      </c>
      <c r="FO9" s="2">
        <v>1144967</v>
      </c>
      <c r="FP9" s="2">
        <v>118758829</v>
      </c>
      <c r="FQ9" s="2">
        <v>102502922.19</v>
      </c>
      <c r="FR9" s="6">
        <f>FQ9/FP9*100</f>
        <v>86.31183302590496</v>
      </c>
      <c r="FS9" s="2">
        <f>FQ9-FP9</f>
        <v>-16255906.810000002</v>
      </c>
      <c r="FT9" s="2">
        <v>237770420</v>
      </c>
      <c r="FU9" s="2">
        <v>219933823.2</v>
      </c>
      <c r="FV9" s="7">
        <f>FU9/FT9*100</f>
        <v>92.49839538492634</v>
      </c>
    </row>
    <row r="10" spans="1:178" ht="12.75">
      <c r="A10" s="2" t="s">
        <v>9</v>
      </c>
      <c r="B10" s="2">
        <v>21831613</v>
      </c>
      <c r="C10" s="2">
        <v>18219362.44</v>
      </c>
      <c r="D10" s="2">
        <v>9900</v>
      </c>
      <c r="E10" s="2">
        <v>15386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v>9900</v>
      </c>
      <c r="Q10" s="2">
        <v>15386</v>
      </c>
      <c r="R10" s="2">
        <v>9900</v>
      </c>
      <c r="S10" s="2">
        <v>15386</v>
      </c>
      <c r="T10" s="2">
        <v>56000</v>
      </c>
      <c r="U10" s="2">
        <v>101024.29</v>
      </c>
      <c r="V10" s="2">
        <v>50000</v>
      </c>
      <c r="W10" s="2">
        <v>94709.2</v>
      </c>
      <c r="X10" s="2">
        <v>50000</v>
      </c>
      <c r="Y10" s="2">
        <v>94709.2</v>
      </c>
      <c r="Z10" s="2"/>
      <c r="AA10" s="2"/>
      <c r="AB10" s="2"/>
      <c r="AC10" s="2"/>
      <c r="AD10" s="2">
        <v>6000</v>
      </c>
      <c r="AE10" s="2">
        <v>6315.09</v>
      </c>
      <c r="AF10" s="2">
        <v>6000</v>
      </c>
      <c r="AG10" s="2">
        <v>6315.09</v>
      </c>
      <c r="AH10" s="2"/>
      <c r="AI10" s="2"/>
      <c r="AJ10" s="2"/>
      <c r="AK10" s="2"/>
      <c r="AL10" s="2"/>
      <c r="AM10" s="2"/>
      <c r="AN10" s="2">
        <v>5372318</v>
      </c>
      <c r="AO10" s="2">
        <v>4366384.01</v>
      </c>
      <c r="AP10" s="2">
        <v>502300</v>
      </c>
      <c r="AQ10" s="2">
        <v>404821.84</v>
      </c>
      <c r="AR10" s="2">
        <v>502300</v>
      </c>
      <c r="AS10" s="2">
        <v>404821.84</v>
      </c>
      <c r="AT10" s="2">
        <v>2252300</v>
      </c>
      <c r="AU10" s="2">
        <v>1386882.59</v>
      </c>
      <c r="AV10" s="2">
        <v>2252300</v>
      </c>
      <c r="AW10" s="2">
        <v>1386882.59</v>
      </c>
      <c r="AX10" s="2">
        <v>2617718</v>
      </c>
      <c r="AY10" s="2">
        <v>2574679.58</v>
      </c>
      <c r="AZ10" s="2">
        <v>16393395</v>
      </c>
      <c r="BA10" s="2">
        <v>13736568.14</v>
      </c>
      <c r="BB10" s="2">
        <v>5860795</v>
      </c>
      <c r="BC10" s="2">
        <v>4294320.69</v>
      </c>
      <c r="BD10" s="2">
        <v>5400</v>
      </c>
      <c r="BE10" s="2">
        <v>-4152.22</v>
      </c>
      <c r="BF10" s="2">
        <v>83225</v>
      </c>
      <c r="BG10" s="2">
        <v>37728.96</v>
      </c>
      <c r="BH10" s="2">
        <v>361750</v>
      </c>
      <c r="BI10" s="2">
        <v>349586.21</v>
      </c>
      <c r="BJ10" s="2">
        <v>1025400</v>
      </c>
      <c r="BK10" s="2">
        <v>919220</v>
      </c>
      <c r="BL10" s="2">
        <v>1599450</v>
      </c>
      <c r="BM10" s="2">
        <v>1184743.79</v>
      </c>
      <c r="BN10" s="2">
        <v>2260800</v>
      </c>
      <c r="BO10" s="2">
        <v>1365638.01</v>
      </c>
      <c r="BP10" s="2">
        <v>218770</v>
      </c>
      <c r="BQ10" s="2">
        <v>96477.12</v>
      </c>
      <c r="BR10" s="2">
        <v>273500</v>
      </c>
      <c r="BS10" s="2">
        <v>323674.87</v>
      </c>
      <c r="BT10" s="2">
        <v>25000</v>
      </c>
      <c r="BU10" s="2">
        <v>8903.95</v>
      </c>
      <c r="BV10" s="2">
        <v>7500</v>
      </c>
      <c r="BW10" s="2">
        <v>12500</v>
      </c>
      <c r="BX10" s="2">
        <v>200</v>
      </c>
      <c r="BY10" s="2">
        <v>1133.42</v>
      </c>
      <c r="BZ10" s="2">
        <v>200</v>
      </c>
      <c r="CA10" s="2">
        <v>1133.42</v>
      </c>
      <c r="CB10" s="2">
        <v>10532400</v>
      </c>
      <c r="CC10" s="2">
        <v>9441114.03</v>
      </c>
      <c r="CD10" s="2">
        <v>1910200</v>
      </c>
      <c r="CE10" s="2">
        <v>2059531.82</v>
      </c>
      <c r="CF10" s="2">
        <v>8491700</v>
      </c>
      <c r="CG10" s="2">
        <v>7159261.33</v>
      </c>
      <c r="CH10" s="2">
        <v>130500</v>
      </c>
      <c r="CI10" s="2">
        <v>222320.88</v>
      </c>
      <c r="CJ10" s="2">
        <v>1027900</v>
      </c>
      <c r="CK10" s="2">
        <v>844655.98</v>
      </c>
      <c r="CL10" s="2">
        <v>146500</v>
      </c>
      <c r="CM10" s="2">
        <v>110102.94</v>
      </c>
      <c r="CN10" s="2"/>
      <c r="CO10" s="2">
        <v>70012</v>
      </c>
      <c r="CP10" s="2"/>
      <c r="CQ10" s="2">
        <v>70012</v>
      </c>
      <c r="CR10" s="2">
        <v>146500</v>
      </c>
      <c r="CS10" s="2">
        <v>40090.94</v>
      </c>
      <c r="CT10" s="2"/>
      <c r="CU10" s="2"/>
      <c r="CV10" s="2">
        <v>2000</v>
      </c>
      <c r="CW10" s="2">
        <v>11226.45</v>
      </c>
      <c r="CX10" s="2">
        <v>130000</v>
      </c>
      <c r="CY10" s="2"/>
      <c r="CZ10" s="2">
        <v>14500</v>
      </c>
      <c r="DA10" s="2">
        <v>28864.49</v>
      </c>
      <c r="DB10" s="2">
        <v>881400</v>
      </c>
      <c r="DC10" s="2">
        <v>721519.56</v>
      </c>
      <c r="DD10" s="2">
        <v>854000</v>
      </c>
      <c r="DE10" s="2">
        <v>703982.02</v>
      </c>
      <c r="DF10" s="2"/>
      <c r="DG10" s="2"/>
      <c r="DH10" s="2">
        <v>854000</v>
      </c>
      <c r="DI10" s="2">
        <v>702390.02</v>
      </c>
      <c r="DJ10" s="2"/>
      <c r="DK10" s="2">
        <v>1592</v>
      </c>
      <c r="DL10" s="2"/>
      <c r="DM10" s="2"/>
      <c r="DN10" s="2">
        <v>12000</v>
      </c>
      <c r="DO10" s="2">
        <v>2843.78</v>
      </c>
      <c r="DP10" s="2">
        <v>12000</v>
      </c>
      <c r="DQ10" s="2">
        <v>2843.78</v>
      </c>
      <c r="DR10" s="2">
        <v>15400</v>
      </c>
      <c r="DS10" s="2">
        <v>14693.76</v>
      </c>
      <c r="DT10" s="2">
        <v>7400</v>
      </c>
      <c r="DU10" s="2">
        <v>11182.86</v>
      </c>
      <c r="DV10" s="2"/>
      <c r="DW10" s="2"/>
      <c r="DX10" s="2">
        <v>8000</v>
      </c>
      <c r="DY10" s="2">
        <v>3510.9</v>
      </c>
      <c r="DZ10" s="2"/>
      <c r="EA10" s="2">
        <v>13033.48</v>
      </c>
      <c r="EB10" s="2"/>
      <c r="EC10" s="2">
        <v>13033.48</v>
      </c>
      <c r="ED10" s="2"/>
      <c r="EE10" s="2">
        <v>13033.48</v>
      </c>
      <c r="EF10" s="2"/>
      <c r="EG10" s="2">
        <v>100</v>
      </c>
      <c r="EH10" s="2"/>
      <c r="EI10" s="2">
        <v>100</v>
      </c>
      <c r="EJ10" s="2"/>
      <c r="EK10" s="2">
        <v>100</v>
      </c>
      <c r="EL10" s="2">
        <v>13193498</v>
      </c>
      <c r="EM10" s="2">
        <v>12140226</v>
      </c>
      <c r="EN10" s="2">
        <v>13193498</v>
      </c>
      <c r="EO10" s="2">
        <v>12140226</v>
      </c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>
        <v>13193498</v>
      </c>
      <c r="FA10" s="2">
        <v>12140226</v>
      </c>
      <c r="FB10" s="2"/>
      <c r="FC10" s="2"/>
      <c r="FD10" s="2"/>
      <c r="FE10" s="2"/>
      <c r="FF10" s="2"/>
      <c r="FG10" s="2"/>
      <c r="FH10" s="2"/>
      <c r="FI10" s="2"/>
      <c r="FJ10" s="2">
        <v>400000</v>
      </c>
      <c r="FK10" s="2">
        <v>400000</v>
      </c>
      <c r="FL10" s="2">
        <v>12793498</v>
      </c>
      <c r="FM10" s="2">
        <v>11740226</v>
      </c>
      <c r="FN10" s="2"/>
      <c r="FO10" s="2"/>
      <c r="FP10" s="2">
        <v>22859513</v>
      </c>
      <c r="FQ10" s="2">
        <v>19064118.42</v>
      </c>
      <c r="FR10" s="6">
        <f aca="true" t="shared" si="0" ref="FR10:FR24">FQ10/FP10*100</f>
        <v>83.3968703532748</v>
      </c>
      <c r="FS10" s="2">
        <f aca="true" t="shared" si="1" ref="FS10:FS24">FQ10-FP10</f>
        <v>-3795394.579999998</v>
      </c>
      <c r="FT10" s="2">
        <v>36053011</v>
      </c>
      <c r="FU10" s="2">
        <v>31204344.42</v>
      </c>
      <c r="FV10" s="7">
        <f aca="true" t="shared" si="2" ref="FV10:FV24">FU10/FT10*100</f>
        <v>86.55128532815193</v>
      </c>
    </row>
    <row r="11" spans="1:178" ht="12.75">
      <c r="A11" s="2" t="s">
        <v>10</v>
      </c>
      <c r="B11" s="2">
        <v>3021652</v>
      </c>
      <c r="C11" s="2">
        <v>2881582.77</v>
      </c>
      <c r="D11" s="2">
        <v>5000</v>
      </c>
      <c r="E11" s="2">
        <v>16037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5000</v>
      </c>
      <c r="Q11" s="2">
        <v>16037</v>
      </c>
      <c r="R11" s="2">
        <v>5000</v>
      </c>
      <c r="S11" s="2">
        <v>16037</v>
      </c>
      <c r="T11" s="2">
        <v>8800</v>
      </c>
      <c r="U11" s="2">
        <v>18047.55</v>
      </c>
      <c r="V11" s="2">
        <v>8300</v>
      </c>
      <c r="W11" s="2">
        <v>17547.09</v>
      </c>
      <c r="X11" s="2">
        <v>8300</v>
      </c>
      <c r="Y11" s="2">
        <v>17547.09</v>
      </c>
      <c r="Z11" s="2"/>
      <c r="AA11" s="2"/>
      <c r="AB11" s="2"/>
      <c r="AC11" s="2"/>
      <c r="AD11" s="2">
        <v>500</v>
      </c>
      <c r="AE11" s="2">
        <v>500.46</v>
      </c>
      <c r="AF11" s="2">
        <v>500</v>
      </c>
      <c r="AG11" s="2">
        <v>500.46</v>
      </c>
      <c r="AH11" s="2"/>
      <c r="AI11" s="2"/>
      <c r="AJ11" s="2"/>
      <c r="AK11" s="2"/>
      <c r="AL11" s="2"/>
      <c r="AM11" s="2"/>
      <c r="AN11" s="2">
        <v>534200</v>
      </c>
      <c r="AO11" s="2">
        <v>604026.57</v>
      </c>
      <c r="AP11" s="2">
        <v>90000</v>
      </c>
      <c r="AQ11" s="2">
        <v>113550.99</v>
      </c>
      <c r="AR11" s="2">
        <v>90000</v>
      </c>
      <c r="AS11" s="2">
        <v>113550.99</v>
      </c>
      <c r="AT11" s="2">
        <v>350000</v>
      </c>
      <c r="AU11" s="2">
        <v>389015.28</v>
      </c>
      <c r="AV11" s="2">
        <v>350000</v>
      </c>
      <c r="AW11" s="2">
        <v>389015.28</v>
      </c>
      <c r="AX11" s="2">
        <v>94200</v>
      </c>
      <c r="AY11" s="2">
        <v>101460.3</v>
      </c>
      <c r="AZ11" s="2">
        <v>2473652</v>
      </c>
      <c r="BA11" s="2">
        <v>2243471.65</v>
      </c>
      <c r="BB11" s="2">
        <v>546500</v>
      </c>
      <c r="BC11" s="2">
        <v>481520.8</v>
      </c>
      <c r="BD11" s="2">
        <v>500</v>
      </c>
      <c r="BE11" s="2">
        <v>733.43</v>
      </c>
      <c r="BF11" s="2">
        <v>13500</v>
      </c>
      <c r="BG11" s="2">
        <v>1763.12</v>
      </c>
      <c r="BH11" s="2">
        <v>32500</v>
      </c>
      <c r="BI11" s="2">
        <v>48731.8</v>
      </c>
      <c r="BJ11" s="2">
        <v>33000</v>
      </c>
      <c r="BK11" s="2">
        <v>40229.7</v>
      </c>
      <c r="BL11" s="2">
        <v>99000</v>
      </c>
      <c r="BM11" s="2">
        <v>69511.12</v>
      </c>
      <c r="BN11" s="2">
        <v>141000</v>
      </c>
      <c r="BO11" s="2">
        <v>223402.17</v>
      </c>
      <c r="BP11" s="2">
        <v>87000</v>
      </c>
      <c r="BQ11" s="2">
        <v>34873.82</v>
      </c>
      <c r="BR11" s="2">
        <v>140000</v>
      </c>
      <c r="BS11" s="2">
        <v>62275.64</v>
      </c>
      <c r="BT11" s="2"/>
      <c r="BU11" s="2"/>
      <c r="BV11" s="2"/>
      <c r="BW11" s="2"/>
      <c r="BX11" s="2"/>
      <c r="BY11" s="2"/>
      <c r="BZ11" s="2"/>
      <c r="CA11" s="2"/>
      <c r="CB11" s="2">
        <v>1927152</v>
      </c>
      <c r="CC11" s="2">
        <v>1761950.85</v>
      </c>
      <c r="CD11" s="2">
        <v>71800</v>
      </c>
      <c r="CE11" s="2">
        <v>123809.21</v>
      </c>
      <c r="CF11" s="2">
        <v>1652352</v>
      </c>
      <c r="CG11" s="2">
        <v>1402348.84</v>
      </c>
      <c r="CH11" s="2">
        <v>203000</v>
      </c>
      <c r="CI11" s="2">
        <v>235792.8</v>
      </c>
      <c r="CJ11" s="2">
        <v>26686</v>
      </c>
      <c r="CK11" s="2">
        <v>113333.71</v>
      </c>
      <c r="CL11" s="2">
        <v>2510</v>
      </c>
      <c r="CM11" s="2">
        <v>34239.53</v>
      </c>
      <c r="CN11" s="2"/>
      <c r="CO11" s="2"/>
      <c r="CP11" s="2"/>
      <c r="CQ11" s="2"/>
      <c r="CR11" s="2">
        <v>2510</v>
      </c>
      <c r="CS11" s="2">
        <v>34239.53</v>
      </c>
      <c r="CT11" s="2"/>
      <c r="CU11" s="2"/>
      <c r="CV11" s="2">
        <v>510</v>
      </c>
      <c r="CW11" s="2">
        <v>2652</v>
      </c>
      <c r="CX11" s="2"/>
      <c r="CY11" s="2"/>
      <c r="CZ11" s="2">
        <v>2000</v>
      </c>
      <c r="DA11" s="2">
        <v>31587.53</v>
      </c>
      <c r="DB11" s="2">
        <v>24176</v>
      </c>
      <c r="DC11" s="2">
        <v>75974.18</v>
      </c>
      <c r="DD11" s="2">
        <v>19700</v>
      </c>
      <c r="DE11" s="2">
        <v>72232.98</v>
      </c>
      <c r="DF11" s="2"/>
      <c r="DG11" s="2"/>
      <c r="DH11" s="2">
        <v>1700</v>
      </c>
      <c r="DI11" s="2">
        <v>1332.8</v>
      </c>
      <c r="DJ11" s="2">
        <v>18000</v>
      </c>
      <c r="DK11" s="2">
        <v>68800.18</v>
      </c>
      <c r="DL11" s="2"/>
      <c r="DM11" s="2">
        <v>2100</v>
      </c>
      <c r="DN11" s="2">
        <v>3726</v>
      </c>
      <c r="DO11" s="2">
        <v>3105</v>
      </c>
      <c r="DP11" s="2">
        <v>3726</v>
      </c>
      <c r="DQ11" s="2">
        <v>3105</v>
      </c>
      <c r="DR11" s="2">
        <v>750</v>
      </c>
      <c r="DS11" s="2">
        <v>636.2</v>
      </c>
      <c r="DT11" s="2"/>
      <c r="DU11" s="2">
        <v>7.2</v>
      </c>
      <c r="DV11" s="2"/>
      <c r="DW11" s="2"/>
      <c r="DX11" s="2">
        <v>750</v>
      </c>
      <c r="DY11" s="2">
        <v>629</v>
      </c>
      <c r="DZ11" s="2"/>
      <c r="EA11" s="2">
        <v>3120</v>
      </c>
      <c r="EB11" s="2"/>
      <c r="EC11" s="2">
        <v>3120</v>
      </c>
      <c r="ED11" s="2"/>
      <c r="EE11" s="2">
        <v>3120</v>
      </c>
      <c r="EF11" s="2"/>
      <c r="EG11" s="2"/>
      <c r="EH11" s="2"/>
      <c r="EI11" s="2"/>
      <c r="EJ11" s="2"/>
      <c r="EK11" s="2"/>
      <c r="EL11" s="2">
        <v>3047554</v>
      </c>
      <c r="EM11" s="2">
        <v>2423758</v>
      </c>
      <c r="EN11" s="2">
        <v>3047554</v>
      </c>
      <c r="EO11" s="2">
        <v>2423758</v>
      </c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>
        <v>3047554</v>
      </c>
      <c r="FA11" s="2">
        <v>2423758</v>
      </c>
      <c r="FB11" s="2"/>
      <c r="FC11" s="2"/>
      <c r="FD11" s="2">
        <v>15813</v>
      </c>
      <c r="FE11" s="2">
        <v>4969</v>
      </c>
      <c r="FF11" s="2"/>
      <c r="FG11" s="2"/>
      <c r="FH11" s="2"/>
      <c r="FI11" s="2"/>
      <c r="FJ11" s="2"/>
      <c r="FK11" s="2"/>
      <c r="FL11" s="2">
        <v>3031741</v>
      </c>
      <c r="FM11" s="2">
        <v>2418789</v>
      </c>
      <c r="FN11" s="2"/>
      <c r="FO11" s="2"/>
      <c r="FP11" s="2">
        <v>3048338</v>
      </c>
      <c r="FQ11" s="2">
        <v>2994916.48</v>
      </c>
      <c r="FR11" s="6">
        <f t="shared" si="0"/>
        <v>98.24751979603312</v>
      </c>
      <c r="FS11" s="2">
        <f t="shared" si="1"/>
        <v>-53421.52000000002</v>
      </c>
      <c r="FT11" s="2">
        <v>6095892</v>
      </c>
      <c r="FU11" s="2">
        <v>5418674.48</v>
      </c>
      <c r="FV11" s="7">
        <f t="shared" si="2"/>
        <v>88.89059189368841</v>
      </c>
    </row>
    <row r="12" spans="1:178" ht="12.75">
      <c r="A12" s="2" t="s">
        <v>11</v>
      </c>
      <c r="B12" s="2">
        <v>4136259</v>
      </c>
      <c r="C12" s="2">
        <v>2878967.67</v>
      </c>
      <c r="D12" s="2"/>
      <c r="E12" s="2">
        <v>252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252</v>
      </c>
      <c r="R12" s="2"/>
      <c r="S12" s="2">
        <v>252</v>
      </c>
      <c r="T12" s="2"/>
      <c r="U12" s="2">
        <v>353.75</v>
      </c>
      <c r="V12" s="2"/>
      <c r="W12" s="2"/>
      <c r="X12" s="2"/>
      <c r="Y12" s="2"/>
      <c r="Z12" s="2"/>
      <c r="AA12" s="2"/>
      <c r="AB12" s="2"/>
      <c r="AC12" s="2"/>
      <c r="AD12" s="2"/>
      <c r="AE12" s="2">
        <v>353.75</v>
      </c>
      <c r="AF12" s="2"/>
      <c r="AG12" s="2">
        <v>353.75</v>
      </c>
      <c r="AH12" s="2"/>
      <c r="AI12" s="2"/>
      <c r="AJ12" s="2"/>
      <c r="AK12" s="2"/>
      <c r="AL12" s="2"/>
      <c r="AM12" s="2"/>
      <c r="AN12" s="2">
        <v>2243962</v>
      </c>
      <c r="AO12" s="2">
        <v>1323283.93</v>
      </c>
      <c r="AP12" s="2">
        <v>8000</v>
      </c>
      <c r="AQ12" s="2">
        <v>19188.57</v>
      </c>
      <c r="AR12" s="2">
        <v>8000</v>
      </c>
      <c r="AS12" s="2">
        <v>19188.57</v>
      </c>
      <c r="AT12" s="2">
        <v>33750</v>
      </c>
      <c r="AU12" s="2">
        <v>65738.25</v>
      </c>
      <c r="AV12" s="2">
        <v>33750</v>
      </c>
      <c r="AW12" s="2">
        <v>65738.25</v>
      </c>
      <c r="AX12" s="2">
        <v>2202212</v>
      </c>
      <c r="AY12" s="2">
        <v>1238357.11</v>
      </c>
      <c r="AZ12" s="2">
        <v>1892297</v>
      </c>
      <c r="BA12" s="2">
        <v>1555077.99</v>
      </c>
      <c r="BB12" s="2">
        <v>628512</v>
      </c>
      <c r="BC12" s="2">
        <v>509373.7</v>
      </c>
      <c r="BD12" s="2">
        <v>370</v>
      </c>
      <c r="BE12" s="2"/>
      <c r="BF12" s="2">
        <v>11400</v>
      </c>
      <c r="BG12" s="2"/>
      <c r="BH12" s="2">
        <v>11400</v>
      </c>
      <c r="BI12" s="2">
        <v>2334.8</v>
      </c>
      <c r="BJ12" s="2">
        <v>69000</v>
      </c>
      <c r="BK12" s="2">
        <v>64286.38</v>
      </c>
      <c r="BL12" s="2">
        <v>178800</v>
      </c>
      <c r="BM12" s="2">
        <v>183230.33</v>
      </c>
      <c r="BN12" s="2">
        <v>237342</v>
      </c>
      <c r="BO12" s="2">
        <v>228074.52</v>
      </c>
      <c r="BP12" s="2">
        <v>87000</v>
      </c>
      <c r="BQ12" s="2">
        <v>5841.18</v>
      </c>
      <c r="BR12" s="2">
        <v>33200</v>
      </c>
      <c r="BS12" s="2">
        <v>13106.49</v>
      </c>
      <c r="BT12" s="2"/>
      <c r="BU12" s="2"/>
      <c r="BV12" s="2">
        <v>0</v>
      </c>
      <c r="BW12" s="2">
        <v>12500</v>
      </c>
      <c r="BX12" s="2"/>
      <c r="BY12" s="2"/>
      <c r="BZ12" s="2"/>
      <c r="CA12" s="2"/>
      <c r="CB12" s="2">
        <v>1263785</v>
      </c>
      <c r="CC12" s="2">
        <v>1045704.29</v>
      </c>
      <c r="CD12" s="2">
        <v>226962</v>
      </c>
      <c r="CE12" s="2">
        <v>179229.03</v>
      </c>
      <c r="CF12" s="2">
        <v>632000</v>
      </c>
      <c r="CG12" s="2">
        <v>565218.76</v>
      </c>
      <c r="CH12" s="2">
        <v>404823</v>
      </c>
      <c r="CI12" s="2">
        <v>301256.5</v>
      </c>
      <c r="CJ12" s="2">
        <v>17350</v>
      </c>
      <c r="CK12" s="2">
        <v>33009.68</v>
      </c>
      <c r="CL12" s="2"/>
      <c r="CM12" s="2">
        <v>12051</v>
      </c>
      <c r="CN12" s="2"/>
      <c r="CO12" s="2"/>
      <c r="CP12" s="2"/>
      <c r="CQ12" s="2"/>
      <c r="CR12" s="2"/>
      <c r="CS12" s="2">
        <v>12051</v>
      </c>
      <c r="CT12" s="2"/>
      <c r="CU12" s="2"/>
      <c r="CV12" s="2"/>
      <c r="CW12" s="2">
        <v>51</v>
      </c>
      <c r="CX12" s="2"/>
      <c r="CY12" s="2">
        <v>12000</v>
      </c>
      <c r="CZ12" s="2"/>
      <c r="DA12" s="2"/>
      <c r="DB12" s="2">
        <v>17350</v>
      </c>
      <c r="DC12" s="2">
        <v>9818.18</v>
      </c>
      <c r="DD12" s="2">
        <v>2680</v>
      </c>
      <c r="DE12" s="2">
        <v>1387.2</v>
      </c>
      <c r="DF12" s="2"/>
      <c r="DG12" s="2"/>
      <c r="DH12" s="2">
        <v>2680</v>
      </c>
      <c r="DI12" s="2">
        <v>1387.2</v>
      </c>
      <c r="DJ12" s="2"/>
      <c r="DK12" s="2"/>
      <c r="DL12" s="2"/>
      <c r="DM12" s="2"/>
      <c r="DN12" s="2">
        <v>13500</v>
      </c>
      <c r="DO12" s="2">
        <v>7689.57</v>
      </c>
      <c r="DP12" s="2">
        <v>13500</v>
      </c>
      <c r="DQ12" s="2">
        <v>7689.57</v>
      </c>
      <c r="DR12" s="2">
        <v>1170</v>
      </c>
      <c r="DS12" s="2">
        <v>741.41</v>
      </c>
      <c r="DT12" s="2">
        <v>40</v>
      </c>
      <c r="DU12" s="2">
        <v>61.41</v>
      </c>
      <c r="DV12" s="2"/>
      <c r="DW12" s="2"/>
      <c r="DX12" s="2">
        <v>1130</v>
      </c>
      <c r="DY12" s="2">
        <v>680</v>
      </c>
      <c r="DZ12" s="2"/>
      <c r="EA12" s="2">
        <v>11140.5</v>
      </c>
      <c r="EB12" s="2"/>
      <c r="EC12" s="2">
        <v>11140.5</v>
      </c>
      <c r="ED12" s="2"/>
      <c r="EE12" s="2">
        <v>11140.5</v>
      </c>
      <c r="EF12" s="2"/>
      <c r="EG12" s="2"/>
      <c r="EH12" s="2"/>
      <c r="EI12" s="2"/>
      <c r="EJ12" s="2"/>
      <c r="EK12" s="2"/>
      <c r="EL12" s="2">
        <v>2616225</v>
      </c>
      <c r="EM12" s="2">
        <v>2028289</v>
      </c>
      <c r="EN12" s="2">
        <v>2616225</v>
      </c>
      <c r="EO12" s="2">
        <v>2028289</v>
      </c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>
        <v>2616225</v>
      </c>
      <c r="FA12" s="2">
        <v>2028289</v>
      </c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>
        <v>2616225</v>
      </c>
      <c r="FM12" s="2">
        <v>2028289</v>
      </c>
      <c r="FN12" s="2"/>
      <c r="FO12" s="2"/>
      <c r="FP12" s="2">
        <v>4153609</v>
      </c>
      <c r="FQ12" s="2">
        <v>2911977.35</v>
      </c>
      <c r="FR12" s="6">
        <f t="shared" si="0"/>
        <v>70.10716102550818</v>
      </c>
      <c r="FS12" s="2">
        <f t="shared" si="1"/>
        <v>-1241631.65</v>
      </c>
      <c r="FT12" s="2">
        <v>6769834</v>
      </c>
      <c r="FU12" s="2">
        <v>4940266.35</v>
      </c>
      <c r="FV12" s="7">
        <f t="shared" si="2"/>
        <v>72.97470440190999</v>
      </c>
    </row>
    <row r="13" spans="1:178" ht="12.75">
      <c r="A13" s="2" t="s">
        <v>12</v>
      </c>
      <c r="B13" s="2">
        <v>5436186</v>
      </c>
      <c r="C13" s="2">
        <v>4035687.53</v>
      </c>
      <c r="D13" s="2">
        <v>2000</v>
      </c>
      <c r="E13" s="2">
        <v>4998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v>2000</v>
      </c>
      <c r="Q13" s="2">
        <v>4998</v>
      </c>
      <c r="R13" s="2">
        <v>2000</v>
      </c>
      <c r="S13" s="2">
        <v>4998</v>
      </c>
      <c r="T13" s="2">
        <v>13200</v>
      </c>
      <c r="U13" s="2">
        <v>37248.59</v>
      </c>
      <c r="V13" s="2">
        <v>200</v>
      </c>
      <c r="W13" s="2"/>
      <c r="X13" s="2">
        <v>200</v>
      </c>
      <c r="Y13" s="2"/>
      <c r="Z13" s="2"/>
      <c r="AA13" s="2"/>
      <c r="AB13" s="2"/>
      <c r="AC13" s="2"/>
      <c r="AD13" s="2">
        <v>13000</v>
      </c>
      <c r="AE13" s="2">
        <v>37248.59</v>
      </c>
      <c r="AF13" s="2">
        <v>4000</v>
      </c>
      <c r="AG13" s="2">
        <v>4028.57</v>
      </c>
      <c r="AH13" s="2">
        <v>9000</v>
      </c>
      <c r="AI13" s="2">
        <v>33220.02</v>
      </c>
      <c r="AJ13" s="2"/>
      <c r="AK13" s="2"/>
      <c r="AL13" s="2"/>
      <c r="AM13" s="2"/>
      <c r="AN13" s="2">
        <v>535800</v>
      </c>
      <c r="AO13" s="2">
        <v>595951.34</v>
      </c>
      <c r="AP13" s="2">
        <v>50400</v>
      </c>
      <c r="AQ13" s="2">
        <v>65313.18</v>
      </c>
      <c r="AR13" s="2">
        <v>50400</v>
      </c>
      <c r="AS13" s="2">
        <v>65313.18</v>
      </c>
      <c r="AT13" s="2">
        <v>204000</v>
      </c>
      <c r="AU13" s="2">
        <v>223756.9</v>
      </c>
      <c r="AV13" s="2">
        <v>204000</v>
      </c>
      <c r="AW13" s="2">
        <v>223756.9</v>
      </c>
      <c r="AX13" s="2">
        <v>281400</v>
      </c>
      <c r="AY13" s="2">
        <v>306881.26</v>
      </c>
      <c r="AZ13" s="2">
        <v>4885186</v>
      </c>
      <c r="BA13" s="2">
        <v>3397489.6</v>
      </c>
      <c r="BB13" s="2">
        <v>1677850</v>
      </c>
      <c r="BC13" s="2">
        <v>1222442.93</v>
      </c>
      <c r="BD13" s="2">
        <v>1850</v>
      </c>
      <c r="BE13" s="2">
        <v>5014.65</v>
      </c>
      <c r="BF13" s="2">
        <v>52200</v>
      </c>
      <c r="BG13" s="2">
        <v>56161.12</v>
      </c>
      <c r="BH13" s="2">
        <v>52800</v>
      </c>
      <c r="BI13" s="2">
        <v>5907.5</v>
      </c>
      <c r="BJ13" s="2">
        <v>140000</v>
      </c>
      <c r="BK13" s="2">
        <v>181432.06</v>
      </c>
      <c r="BL13" s="2">
        <v>425000</v>
      </c>
      <c r="BM13" s="2">
        <v>343842.4</v>
      </c>
      <c r="BN13" s="2">
        <v>620000</v>
      </c>
      <c r="BO13" s="2">
        <v>497848.75</v>
      </c>
      <c r="BP13" s="2">
        <v>151000</v>
      </c>
      <c r="BQ13" s="2">
        <v>36001.83</v>
      </c>
      <c r="BR13" s="2">
        <v>235000</v>
      </c>
      <c r="BS13" s="2">
        <v>96234.62</v>
      </c>
      <c r="BT13" s="2">
        <v>0</v>
      </c>
      <c r="BU13" s="2"/>
      <c r="BV13" s="2"/>
      <c r="BW13" s="2"/>
      <c r="BX13" s="2"/>
      <c r="BY13" s="2"/>
      <c r="BZ13" s="2"/>
      <c r="CA13" s="2"/>
      <c r="CB13" s="2">
        <v>3207336</v>
      </c>
      <c r="CC13" s="2">
        <v>2175046.67</v>
      </c>
      <c r="CD13" s="2">
        <v>123000</v>
      </c>
      <c r="CE13" s="2">
        <v>66838.51</v>
      </c>
      <c r="CF13" s="2">
        <v>3024336</v>
      </c>
      <c r="CG13" s="2">
        <v>2082549.54</v>
      </c>
      <c r="CH13" s="2">
        <v>60000</v>
      </c>
      <c r="CI13" s="2">
        <v>25658.62</v>
      </c>
      <c r="CJ13" s="2">
        <v>77850</v>
      </c>
      <c r="CK13" s="2">
        <v>326371.14</v>
      </c>
      <c r="CL13" s="2">
        <v>26550</v>
      </c>
      <c r="CM13" s="2">
        <v>8477.5</v>
      </c>
      <c r="CN13" s="2"/>
      <c r="CO13" s="2"/>
      <c r="CP13" s="2"/>
      <c r="CQ13" s="2"/>
      <c r="CR13" s="2">
        <v>26550</v>
      </c>
      <c r="CS13" s="2">
        <v>8477.5</v>
      </c>
      <c r="CT13" s="2"/>
      <c r="CU13" s="2"/>
      <c r="CV13" s="2">
        <v>1550</v>
      </c>
      <c r="CW13" s="2">
        <v>8477.5</v>
      </c>
      <c r="CX13" s="2">
        <v>25000</v>
      </c>
      <c r="CY13" s="2"/>
      <c r="CZ13" s="2"/>
      <c r="DA13" s="2"/>
      <c r="DB13" s="2">
        <v>51300</v>
      </c>
      <c r="DC13" s="2">
        <v>317412.74</v>
      </c>
      <c r="DD13" s="2">
        <v>35800</v>
      </c>
      <c r="DE13" s="2">
        <v>313459.2</v>
      </c>
      <c r="DF13" s="2"/>
      <c r="DG13" s="2">
        <v>44780</v>
      </c>
      <c r="DH13" s="2">
        <v>3300</v>
      </c>
      <c r="DI13" s="2">
        <v>1931.2</v>
      </c>
      <c r="DJ13" s="2">
        <v>32500</v>
      </c>
      <c r="DK13" s="2">
        <v>266748</v>
      </c>
      <c r="DL13" s="2"/>
      <c r="DM13" s="2"/>
      <c r="DN13" s="2">
        <v>2500</v>
      </c>
      <c r="DO13" s="2">
        <v>3346.04</v>
      </c>
      <c r="DP13" s="2">
        <v>2500</v>
      </c>
      <c r="DQ13" s="2">
        <v>3346.04</v>
      </c>
      <c r="DR13" s="2">
        <v>13000</v>
      </c>
      <c r="DS13" s="2">
        <v>607.5</v>
      </c>
      <c r="DT13" s="2">
        <v>12500</v>
      </c>
      <c r="DU13" s="2"/>
      <c r="DV13" s="2"/>
      <c r="DW13" s="2">
        <v>250.5</v>
      </c>
      <c r="DX13" s="2">
        <v>500</v>
      </c>
      <c r="DY13" s="2">
        <v>357</v>
      </c>
      <c r="DZ13" s="2"/>
      <c r="EA13" s="2">
        <v>480.9</v>
      </c>
      <c r="EB13" s="2"/>
      <c r="EC13" s="2">
        <v>480.9</v>
      </c>
      <c r="ED13" s="2"/>
      <c r="EE13" s="2">
        <v>480.9</v>
      </c>
      <c r="EF13" s="2"/>
      <c r="EG13" s="2"/>
      <c r="EH13" s="2"/>
      <c r="EI13" s="2"/>
      <c r="EJ13" s="2"/>
      <c r="EK13" s="2"/>
      <c r="EL13" s="2">
        <v>4489053</v>
      </c>
      <c r="EM13" s="2">
        <v>3703253</v>
      </c>
      <c r="EN13" s="2">
        <v>4489053</v>
      </c>
      <c r="EO13" s="2">
        <v>3703253</v>
      </c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>
        <v>4489053</v>
      </c>
      <c r="FA13" s="2">
        <v>3703253</v>
      </c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>
        <v>4489053</v>
      </c>
      <c r="FM13" s="2">
        <v>3703253</v>
      </c>
      <c r="FN13" s="2"/>
      <c r="FO13" s="2"/>
      <c r="FP13" s="2">
        <v>5514036</v>
      </c>
      <c r="FQ13" s="2">
        <v>4362058.67</v>
      </c>
      <c r="FR13" s="6">
        <f t="shared" si="0"/>
        <v>79.10827332284373</v>
      </c>
      <c r="FS13" s="2">
        <f t="shared" si="1"/>
        <v>-1151977.33</v>
      </c>
      <c r="FT13" s="2">
        <v>10003089</v>
      </c>
      <c r="FU13" s="2">
        <v>8065311.67</v>
      </c>
      <c r="FV13" s="7">
        <f t="shared" si="2"/>
        <v>80.62821064573154</v>
      </c>
    </row>
    <row r="14" spans="1:178" ht="12.75">
      <c r="A14" s="2" t="s">
        <v>13</v>
      </c>
      <c r="B14" s="2">
        <v>862168</v>
      </c>
      <c r="C14" s="2">
        <v>570108.97</v>
      </c>
      <c r="D14" s="2"/>
      <c r="E14" s="2">
        <v>7830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7830</v>
      </c>
      <c r="R14" s="2"/>
      <c r="S14" s="2">
        <v>7830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>
        <v>14300</v>
      </c>
      <c r="AO14" s="2">
        <v>13814</v>
      </c>
      <c r="AP14" s="2"/>
      <c r="AQ14" s="2"/>
      <c r="AR14" s="2"/>
      <c r="AS14" s="2"/>
      <c r="AT14" s="2"/>
      <c r="AU14" s="2"/>
      <c r="AV14" s="2"/>
      <c r="AW14" s="2"/>
      <c r="AX14" s="2">
        <v>14300</v>
      </c>
      <c r="AY14" s="2">
        <v>13814</v>
      </c>
      <c r="AZ14" s="2">
        <v>847868</v>
      </c>
      <c r="BA14" s="2">
        <v>548464.97</v>
      </c>
      <c r="BB14" s="2">
        <v>201822</v>
      </c>
      <c r="BC14" s="2">
        <v>154928.21</v>
      </c>
      <c r="BD14" s="2"/>
      <c r="BE14" s="2"/>
      <c r="BF14" s="2">
        <v>0</v>
      </c>
      <c r="BG14" s="2"/>
      <c r="BH14" s="2">
        <v>33700</v>
      </c>
      <c r="BI14" s="2">
        <v>17289.28</v>
      </c>
      <c r="BJ14" s="2">
        <v>0</v>
      </c>
      <c r="BK14" s="2">
        <v>4460.54</v>
      </c>
      <c r="BL14" s="2">
        <v>58820</v>
      </c>
      <c r="BM14" s="2">
        <v>38976.28</v>
      </c>
      <c r="BN14" s="2">
        <v>81852</v>
      </c>
      <c r="BO14" s="2">
        <v>58513.66</v>
      </c>
      <c r="BP14" s="2">
        <v>25950</v>
      </c>
      <c r="BQ14" s="2">
        <v>33738.45</v>
      </c>
      <c r="BR14" s="2">
        <v>1500</v>
      </c>
      <c r="BS14" s="2">
        <v>1950</v>
      </c>
      <c r="BT14" s="2"/>
      <c r="BU14" s="2"/>
      <c r="BV14" s="2"/>
      <c r="BW14" s="2"/>
      <c r="BX14" s="2"/>
      <c r="BY14" s="2"/>
      <c r="BZ14" s="2"/>
      <c r="CA14" s="2"/>
      <c r="CB14" s="2">
        <v>646046</v>
      </c>
      <c r="CC14" s="2">
        <v>393536.76</v>
      </c>
      <c r="CD14" s="2">
        <v>65768</v>
      </c>
      <c r="CE14" s="2">
        <v>38900</v>
      </c>
      <c r="CF14" s="2">
        <v>537312</v>
      </c>
      <c r="CG14" s="2">
        <v>276628.93</v>
      </c>
      <c r="CH14" s="2">
        <v>42966</v>
      </c>
      <c r="CI14" s="2">
        <v>78007.83</v>
      </c>
      <c r="CJ14" s="2">
        <v>2786</v>
      </c>
      <c r="CK14" s="2">
        <v>850.4</v>
      </c>
      <c r="CL14" s="2">
        <v>500</v>
      </c>
      <c r="CM14" s="2"/>
      <c r="CN14" s="2"/>
      <c r="CO14" s="2"/>
      <c r="CP14" s="2"/>
      <c r="CQ14" s="2"/>
      <c r="CR14" s="2">
        <v>500</v>
      </c>
      <c r="CS14" s="2"/>
      <c r="CT14" s="2"/>
      <c r="CU14" s="2"/>
      <c r="CV14" s="2">
        <v>500</v>
      </c>
      <c r="CW14" s="2"/>
      <c r="CX14" s="2"/>
      <c r="CY14" s="2"/>
      <c r="CZ14" s="2"/>
      <c r="DA14" s="2"/>
      <c r="DB14" s="2">
        <v>2286</v>
      </c>
      <c r="DC14" s="2">
        <v>850.4</v>
      </c>
      <c r="DD14" s="2">
        <v>996</v>
      </c>
      <c r="DE14" s="2">
        <v>544.4</v>
      </c>
      <c r="DF14" s="2"/>
      <c r="DG14" s="2"/>
      <c r="DH14" s="2">
        <v>996</v>
      </c>
      <c r="DI14" s="2">
        <v>544.4</v>
      </c>
      <c r="DJ14" s="2"/>
      <c r="DK14" s="2"/>
      <c r="DL14" s="2"/>
      <c r="DM14" s="2"/>
      <c r="DN14" s="2">
        <v>1050</v>
      </c>
      <c r="DO14" s="2"/>
      <c r="DP14" s="2">
        <v>1050</v>
      </c>
      <c r="DQ14" s="2"/>
      <c r="DR14" s="2">
        <v>240</v>
      </c>
      <c r="DS14" s="2">
        <v>306</v>
      </c>
      <c r="DT14" s="2"/>
      <c r="DU14" s="2"/>
      <c r="DV14" s="2"/>
      <c r="DW14" s="2"/>
      <c r="DX14" s="2">
        <v>240</v>
      </c>
      <c r="DY14" s="2">
        <v>306</v>
      </c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>
        <v>2235894</v>
      </c>
      <c r="EM14" s="2">
        <v>1570537</v>
      </c>
      <c r="EN14" s="2">
        <v>2235894</v>
      </c>
      <c r="EO14" s="2">
        <v>1570537</v>
      </c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>
        <v>2235894</v>
      </c>
      <c r="FA14" s="2">
        <v>1570537</v>
      </c>
      <c r="FB14" s="2"/>
      <c r="FC14" s="2"/>
      <c r="FD14" s="2">
        <v>55674</v>
      </c>
      <c r="FE14" s="2">
        <v>14889</v>
      </c>
      <c r="FF14" s="2"/>
      <c r="FG14" s="2"/>
      <c r="FH14" s="2"/>
      <c r="FI14" s="2"/>
      <c r="FJ14" s="2"/>
      <c r="FK14" s="2"/>
      <c r="FL14" s="2">
        <v>2180220</v>
      </c>
      <c r="FM14" s="2">
        <v>1555648</v>
      </c>
      <c r="FN14" s="2"/>
      <c r="FO14" s="2"/>
      <c r="FP14" s="2">
        <v>864954</v>
      </c>
      <c r="FQ14" s="2">
        <v>570959.37</v>
      </c>
      <c r="FR14" s="6">
        <f t="shared" si="0"/>
        <v>66.01037396208353</v>
      </c>
      <c r="FS14" s="2">
        <f t="shared" si="1"/>
        <v>-293994.63</v>
      </c>
      <c r="FT14" s="2">
        <v>3100848</v>
      </c>
      <c r="FU14" s="2">
        <v>2141496.37</v>
      </c>
      <c r="FV14" s="7">
        <f t="shared" si="2"/>
        <v>69.06163636527815</v>
      </c>
    </row>
    <row r="15" spans="1:178" ht="12.75">
      <c r="A15" s="2" t="s">
        <v>14</v>
      </c>
      <c r="B15" s="2">
        <v>2550081</v>
      </c>
      <c r="C15" s="2">
        <v>2793066.84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v>123.23</v>
      </c>
      <c r="V15" s="2"/>
      <c r="W15" s="2"/>
      <c r="X15" s="2"/>
      <c r="Y15" s="2"/>
      <c r="Z15" s="2"/>
      <c r="AA15" s="2"/>
      <c r="AB15" s="2"/>
      <c r="AC15" s="2"/>
      <c r="AD15" s="2"/>
      <c r="AE15" s="2">
        <v>123.23</v>
      </c>
      <c r="AF15" s="2"/>
      <c r="AG15" s="2">
        <v>123.23</v>
      </c>
      <c r="AH15" s="2"/>
      <c r="AI15" s="2"/>
      <c r="AJ15" s="2"/>
      <c r="AK15" s="2"/>
      <c r="AL15" s="2"/>
      <c r="AM15" s="2"/>
      <c r="AN15" s="2">
        <v>106855</v>
      </c>
      <c r="AO15" s="2">
        <v>192927.95</v>
      </c>
      <c r="AP15" s="2"/>
      <c r="AQ15" s="2"/>
      <c r="AR15" s="2"/>
      <c r="AS15" s="2"/>
      <c r="AT15" s="2"/>
      <c r="AU15" s="2"/>
      <c r="AV15" s="2"/>
      <c r="AW15" s="2"/>
      <c r="AX15" s="2">
        <v>106855</v>
      </c>
      <c r="AY15" s="2">
        <v>192927.95</v>
      </c>
      <c r="AZ15" s="2">
        <v>2443226</v>
      </c>
      <c r="BA15" s="2">
        <v>2600015.66</v>
      </c>
      <c r="BB15" s="2">
        <v>777352</v>
      </c>
      <c r="BC15" s="2">
        <v>571742.61</v>
      </c>
      <c r="BD15" s="2">
        <v>130</v>
      </c>
      <c r="BE15" s="2">
        <v>222</v>
      </c>
      <c r="BF15" s="2">
        <v>2209</v>
      </c>
      <c r="BG15" s="2">
        <v>2706.06</v>
      </c>
      <c r="BH15" s="2">
        <v>8549</v>
      </c>
      <c r="BI15" s="2">
        <v>20878.74</v>
      </c>
      <c r="BJ15" s="2">
        <v>16876</v>
      </c>
      <c r="BK15" s="2">
        <v>16096.38</v>
      </c>
      <c r="BL15" s="2">
        <v>165132</v>
      </c>
      <c r="BM15" s="2">
        <v>102727.47</v>
      </c>
      <c r="BN15" s="2">
        <v>450841</v>
      </c>
      <c r="BO15" s="2">
        <v>316398.99</v>
      </c>
      <c r="BP15" s="2">
        <v>58700</v>
      </c>
      <c r="BQ15" s="2">
        <v>56733.48</v>
      </c>
      <c r="BR15" s="2">
        <v>74915</v>
      </c>
      <c r="BS15" s="2">
        <v>55979.49</v>
      </c>
      <c r="BT15" s="2"/>
      <c r="BU15" s="2"/>
      <c r="BV15" s="2"/>
      <c r="BW15" s="2"/>
      <c r="BX15" s="2"/>
      <c r="BY15" s="2"/>
      <c r="BZ15" s="2"/>
      <c r="CA15" s="2"/>
      <c r="CB15" s="2">
        <v>1665874</v>
      </c>
      <c r="CC15" s="2">
        <v>2028273.05</v>
      </c>
      <c r="CD15" s="2">
        <v>36229</v>
      </c>
      <c r="CE15" s="2">
        <v>27884.27</v>
      </c>
      <c r="CF15" s="2">
        <v>1370459</v>
      </c>
      <c r="CG15" s="2">
        <v>1599189.1</v>
      </c>
      <c r="CH15" s="2">
        <v>259186</v>
      </c>
      <c r="CI15" s="2">
        <v>401199.68</v>
      </c>
      <c r="CJ15" s="2">
        <v>15971</v>
      </c>
      <c r="CK15" s="2">
        <v>6610.29</v>
      </c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>
        <v>15971</v>
      </c>
      <c r="DC15" s="2">
        <v>6610.29</v>
      </c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>
        <v>12810</v>
      </c>
      <c r="DO15" s="2">
        <v>4256</v>
      </c>
      <c r="DP15" s="2">
        <v>12810</v>
      </c>
      <c r="DQ15" s="2">
        <v>4256</v>
      </c>
      <c r="DR15" s="2">
        <v>3161</v>
      </c>
      <c r="DS15" s="2">
        <v>2354.29</v>
      </c>
      <c r="DT15" s="2">
        <v>2331</v>
      </c>
      <c r="DU15" s="2">
        <v>1793.29</v>
      </c>
      <c r="DV15" s="2"/>
      <c r="DW15" s="2"/>
      <c r="DX15" s="2">
        <v>830</v>
      </c>
      <c r="DY15" s="2">
        <v>561</v>
      </c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>
        <v>255099</v>
      </c>
      <c r="EM15" s="2">
        <v>181214</v>
      </c>
      <c r="EN15" s="2">
        <v>255099</v>
      </c>
      <c r="EO15" s="2">
        <v>181214</v>
      </c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>
        <v>255099</v>
      </c>
      <c r="FA15" s="2">
        <v>181214</v>
      </c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>
        <v>255099</v>
      </c>
      <c r="FM15" s="2">
        <v>181214</v>
      </c>
      <c r="FN15" s="2"/>
      <c r="FO15" s="2"/>
      <c r="FP15" s="2">
        <v>2566052</v>
      </c>
      <c r="FQ15" s="2">
        <v>2799677.13</v>
      </c>
      <c r="FR15" s="6">
        <f t="shared" si="0"/>
        <v>109.10445813257097</v>
      </c>
      <c r="FS15" s="2">
        <f t="shared" si="1"/>
        <v>233625.1299999999</v>
      </c>
      <c r="FT15" s="2">
        <v>2821151</v>
      </c>
      <c r="FU15" s="2">
        <v>2980891.13</v>
      </c>
      <c r="FV15" s="7">
        <f t="shared" si="2"/>
        <v>105.66223254267496</v>
      </c>
    </row>
    <row r="16" spans="1:178" ht="12.75">
      <c r="A16" s="2" t="s">
        <v>15</v>
      </c>
      <c r="B16" s="2">
        <v>14446620</v>
      </c>
      <c r="C16" s="2">
        <v>12294920</v>
      </c>
      <c r="D16" s="2"/>
      <c r="E16" s="2">
        <v>900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900</v>
      </c>
      <c r="R16" s="2"/>
      <c r="S16" s="2">
        <v>900</v>
      </c>
      <c r="T16" s="2">
        <v>56650</v>
      </c>
      <c r="U16" s="2">
        <v>21892.43</v>
      </c>
      <c r="V16" s="2">
        <v>54000</v>
      </c>
      <c r="W16" s="2">
        <v>17473</v>
      </c>
      <c r="X16" s="2">
        <v>54000</v>
      </c>
      <c r="Y16" s="2">
        <v>17473</v>
      </c>
      <c r="Z16" s="2"/>
      <c r="AA16" s="2">
        <v>1121.31</v>
      </c>
      <c r="AB16" s="2"/>
      <c r="AC16" s="2">
        <v>1121.31</v>
      </c>
      <c r="AD16" s="2">
        <v>2650</v>
      </c>
      <c r="AE16" s="2">
        <v>3298.12</v>
      </c>
      <c r="AF16" s="2">
        <v>2650</v>
      </c>
      <c r="AG16" s="2">
        <v>3298.12</v>
      </c>
      <c r="AH16" s="2"/>
      <c r="AI16" s="2"/>
      <c r="AJ16" s="2"/>
      <c r="AK16" s="2"/>
      <c r="AL16" s="2"/>
      <c r="AM16" s="2"/>
      <c r="AN16" s="2">
        <v>3696500</v>
      </c>
      <c r="AO16" s="2">
        <v>3587120.49</v>
      </c>
      <c r="AP16" s="2">
        <v>545000</v>
      </c>
      <c r="AQ16" s="2">
        <v>602136.23</v>
      </c>
      <c r="AR16" s="2">
        <v>545000</v>
      </c>
      <c r="AS16" s="2">
        <v>602136.23</v>
      </c>
      <c r="AT16" s="2">
        <v>2071000</v>
      </c>
      <c r="AU16" s="2">
        <v>2062863.72</v>
      </c>
      <c r="AV16" s="2">
        <v>2071000</v>
      </c>
      <c r="AW16" s="2">
        <v>2062863.72</v>
      </c>
      <c r="AX16" s="2">
        <v>1080500</v>
      </c>
      <c r="AY16" s="2">
        <v>922120.54</v>
      </c>
      <c r="AZ16" s="2">
        <v>10693470</v>
      </c>
      <c r="BA16" s="2">
        <v>8685007.08</v>
      </c>
      <c r="BB16" s="2">
        <v>3793560</v>
      </c>
      <c r="BC16" s="2">
        <v>2759584.76</v>
      </c>
      <c r="BD16" s="2">
        <v>670</v>
      </c>
      <c r="BE16" s="2">
        <v>292.41</v>
      </c>
      <c r="BF16" s="2">
        <v>4290</v>
      </c>
      <c r="BG16" s="2">
        <v>1567.85</v>
      </c>
      <c r="BH16" s="2">
        <v>245100</v>
      </c>
      <c r="BI16" s="2">
        <v>28505.09</v>
      </c>
      <c r="BJ16" s="2">
        <v>1287500</v>
      </c>
      <c r="BK16" s="2">
        <v>1123800.67</v>
      </c>
      <c r="BL16" s="2">
        <v>815000</v>
      </c>
      <c r="BM16" s="2">
        <v>577011.44</v>
      </c>
      <c r="BN16" s="2">
        <v>1149000</v>
      </c>
      <c r="BO16" s="2">
        <v>843306.01</v>
      </c>
      <c r="BP16" s="2">
        <v>77500</v>
      </c>
      <c r="BQ16" s="2">
        <v>34363.95</v>
      </c>
      <c r="BR16" s="2">
        <v>178000</v>
      </c>
      <c r="BS16" s="2">
        <v>110737.28</v>
      </c>
      <c r="BT16" s="2">
        <v>30000</v>
      </c>
      <c r="BU16" s="2">
        <v>33750.06</v>
      </c>
      <c r="BV16" s="2">
        <v>6500</v>
      </c>
      <c r="BW16" s="2">
        <v>6250</v>
      </c>
      <c r="BX16" s="2">
        <v>830</v>
      </c>
      <c r="BY16" s="2">
        <v>1210.27</v>
      </c>
      <c r="BZ16" s="2">
        <v>830</v>
      </c>
      <c r="CA16" s="2">
        <v>1210.27</v>
      </c>
      <c r="CB16" s="2">
        <v>6899080</v>
      </c>
      <c r="CC16" s="2">
        <v>5924212.05</v>
      </c>
      <c r="CD16" s="2">
        <v>453500</v>
      </c>
      <c r="CE16" s="2">
        <v>401624.75</v>
      </c>
      <c r="CF16" s="2">
        <v>6445000</v>
      </c>
      <c r="CG16" s="2">
        <v>5520986.42</v>
      </c>
      <c r="CH16" s="2">
        <v>580</v>
      </c>
      <c r="CI16" s="2">
        <v>1600.88</v>
      </c>
      <c r="CJ16" s="2">
        <v>194683</v>
      </c>
      <c r="CK16" s="2">
        <v>226143.63</v>
      </c>
      <c r="CL16" s="2">
        <v>600</v>
      </c>
      <c r="CM16" s="2">
        <v>47470.24</v>
      </c>
      <c r="CN16" s="2"/>
      <c r="CO16" s="2"/>
      <c r="CP16" s="2"/>
      <c r="CQ16" s="2"/>
      <c r="CR16" s="2">
        <v>600</v>
      </c>
      <c r="CS16" s="2">
        <v>47470.24</v>
      </c>
      <c r="CT16" s="2"/>
      <c r="CU16" s="2"/>
      <c r="CV16" s="2">
        <v>600</v>
      </c>
      <c r="CW16" s="2">
        <v>32726</v>
      </c>
      <c r="CX16" s="2"/>
      <c r="CY16" s="2"/>
      <c r="CZ16" s="2"/>
      <c r="DA16" s="2">
        <v>14744.24</v>
      </c>
      <c r="DB16" s="2">
        <v>194083</v>
      </c>
      <c r="DC16" s="2">
        <v>177197.03</v>
      </c>
      <c r="DD16" s="2">
        <v>9600</v>
      </c>
      <c r="DE16" s="2">
        <v>13620</v>
      </c>
      <c r="DF16" s="2"/>
      <c r="DG16" s="2"/>
      <c r="DH16" s="2"/>
      <c r="DI16" s="2"/>
      <c r="DJ16" s="2">
        <v>9600</v>
      </c>
      <c r="DK16" s="2">
        <v>13620</v>
      </c>
      <c r="DL16" s="2"/>
      <c r="DM16" s="2"/>
      <c r="DN16" s="2">
        <v>176500</v>
      </c>
      <c r="DO16" s="2">
        <v>157399.23</v>
      </c>
      <c r="DP16" s="2">
        <v>176500</v>
      </c>
      <c r="DQ16" s="2">
        <v>157399.23</v>
      </c>
      <c r="DR16" s="2">
        <v>7983</v>
      </c>
      <c r="DS16" s="2">
        <v>6177.8</v>
      </c>
      <c r="DT16" s="2">
        <v>33</v>
      </c>
      <c r="DU16" s="2">
        <v>9.5</v>
      </c>
      <c r="DV16" s="2"/>
      <c r="DW16" s="2"/>
      <c r="DX16" s="2">
        <v>7950</v>
      </c>
      <c r="DY16" s="2">
        <v>6168.3</v>
      </c>
      <c r="DZ16" s="2"/>
      <c r="EA16" s="2">
        <v>1476.36</v>
      </c>
      <c r="EB16" s="2"/>
      <c r="EC16" s="2">
        <v>1476.36</v>
      </c>
      <c r="ED16" s="2"/>
      <c r="EE16" s="2">
        <v>1476.36</v>
      </c>
      <c r="EF16" s="2"/>
      <c r="EG16" s="2"/>
      <c r="EH16" s="2"/>
      <c r="EI16" s="2"/>
      <c r="EJ16" s="2"/>
      <c r="EK16" s="2"/>
      <c r="EL16" s="2">
        <v>7719109</v>
      </c>
      <c r="EM16" s="2">
        <v>6099721</v>
      </c>
      <c r="EN16" s="2">
        <v>7719109</v>
      </c>
      <c r="EO16" s="2">
        <v>6099721</v>
      </c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>
        <v>7719109</v>
      </c>
      <c r="FA16" s="2">
        <v>6099721</v>
      </c>
      <c r="FB16" s="2"/>
      <c r="FC16" s="2"/>
      <c r="FD16" s="2">
        <v>55674</v>
      </c>
      <c r="FE16" s="2">
        <v>14889</v>
      </c>
      <c r="FF16" s="2"/>
      <c r="FG16" s="2"/>
      <c r="FH16" s="2"/>
      <c r="FI16" s="2"/>
      <c r="FJ16" s="2"/>
      <c r="FK16" s="2"/>
      <c r="FL16" s="2">
        <v>7663435</v>
      </c>
      <c r="FM16" s="2">
        <v>6084832</v>
      </c>
      <c r="FN16" s="2"/>
      <c r="FO16" s="2"/>
      <c r="FP16" s="2">
        <v>14641303</v>
      </c>
      <c r="FQ16" s="2">
        <v>12521063.63</v>
      </c>
      <c r="FR16" s="6">
        <f t="shared" si="0"/>
        <v>85.51877951026627</v>
      </c>
      <c r="FS16" s="2">
        <f t="shared" si="1"/>
        <v>-2120239.369999999</v>
      </c>
      <c r="FT16" s="2">
        <v>22360412</v>
      </c>
      <c r="FU16" s="2">
        <v>18620784.630000003</v>
      </c>
      <c r="FV16" s="7">
        <f t="shared" si="2"/>
        <v>83.27567770218188</v>
      </c>
    </row>
    <row r="17" spans="1:178" ht="12.75">
      <c r="A17" s="2" t="s">
        <v>16</v>
      </c>
      <c r="B17" s="2">
        <v>810103</v>
      </c>
      <c r="C17" s="2">
        <v>660317.86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>
        <v>69.24</v>
      </c>
      <c r="V17" s="2"/>
      <c r="W17" s="2"/>
      <c r="X17" s="2"/>
      <c r="Y17" s="2"/>
      <c r="Z17" s="2"/>
      <c r="AA17" s="2"/>
      <c r="AB17" s="2"/>
      <c r="AC17" s="2"/>
      <c r="AD17" s="2"/>
      <c r="AE17" s="2">
        <v>69.24</v>
      </c>
      <c r="AF17" s="2"/>
      <c r="AG17" s="2">
        <v>69.24</v>
      </c>
      <c r="AH17" s="2"/>
      <c r="AI17" s="2"/>
      <c r="AJ17" s="2"/>
      <c r="AK17" s="2"/>
      <c r="AL17" s="2"/>
      <c r="AM17" s="2"/>
      <c r="AN17" s="2">
        <v>13152</v>
      </c>
      <c r="AO17" s="2">
        <v>14379</v>
      </c>
      <c r="AP17" s="2"/>
      <c r="AQ17" s="2"/>
      <c r="AR17" s="2"/>
      <c r="AS17" s="2"/>
      <c r="AT17" s="2"/>
      <c r="AU17" s="2"/>
      <c r="AV17" s="2"/>
      <c r="AW17" s="2"/>
      <c r="AX17" s="2">
        <v>13152</v>
      </c>
      <c r="AY17" s="2">
        <v>14379</v>
      </c>
      <c r="AZ17" s="2">
        <v>796951</v>
      </c>
      <c r="BA17" s="2">
        <v>645869.62</v>
      </c>
      <c r="BB17" s="2">
        <v>100690</v>
      </c>
      <c r="BC17" s="2">
        <v>112081.84</v>
      </c>
      <c r="BD17" s="2"/>
      <c r="BE17" s="2"/>
      <c r="BF17" s="2">
        <v>7220</v>
      </c>
      <c r="BG17" s="2">
        <v>3143.83</v>
      </c>
      <c r="BH17" s="2">
        <v>1400</v>
      </c>
      <c r="BI17" s="2">
        <v>12992.6</v>
      </c>
      <c r="BJ17" s="2">
        <v>8900</v>
      </c>
      <c r="BK17" s="2">
        <v>9856.75</v>
      </c>
      <c r="BL17" s="2">
        <v>27180</v>
      </c>
      <c r="BM17" s="2">
        <v>17141.82</v>
      </c>
      <c r="BN17" s="2">
        <v>14350</v>
      </c>
      <c r="BO17" s="2">
        <v>16950</v>
      </c>
      <c r="BP17" s="2">
        <v>29240</v>
      </c>
      <c r="BQ17" s="2">
        <v>41984.99</v>
      </c>
      <c r="BR17" s="2">
        <v>12400</v>
      </c>
      <c r="BS17" s="2">
        <v>10011.85</v>
      </c>
      <c r="BT17" s="2"/>
      <c r="BU17" s="2"/>
      <c r="BV17" s="2"/>
      <c r="BW17" s="2"/>
      <c r="BX17" s="2"/>
      <c r="BY17" s="2"/>
      <c r="BZ17" s="2"/>
      <c r="CA17" s="2"/>
      <c r="CB17" s="2">
        <v>696261</v>
      </c>
      <c r="CC17" s="2">
        <v>533787.78</v>
      </c>
      <c r="CD17" s="2">
        <v>39358</v>
      </c>
      <c r="CE17" s="2"/>
      <c r="CF17" s="2">
        <v>647561</v>
      </c>
      <c r="CG17" s="2">
        <v>529544.77</v>
      </c>
      <c r="CH17" s="2">
        <v>9342</v>
      </c>
      <c r="CI17" s="2">
        <v>4243.01</v>
      </c>
      <c r="CJ17" s="2">
        <v>16800</v>
      </c>
      <c r="CK17" s="2">
        <v>11636.49</v>
      </c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>
        <v>16800</v>
      </c>
      <c r="DC17" s="2">
        <v>11636.49</v>
      </c>
      <c r="DD17" s="2"/>
      <c r="DE17" s="2">
        <v>272</v>
      </c>
      <c r="DF17" s="2"/>
      <c r="DG17" s="2"/>
      <c r="DH17" s="2"/>
      <c r="DI17" s="2">
        <v>272</v>
      </c>
      <c r="DJ17" s="2"/>
      <c r="DK17" s="2"/>
      <c r="DL17" s="2"/>
      <c r="DM17" s="2"/>
      <c r="DN17" s="2">
        <v>16800</v>
      </c>
      <c r="DO17" s="2">
        <v>11295.89</v>
      </c>
      <c r="DP17" s="2">
        <v>16800</v>
      </c>
      <c r="DQ17" s="2">
        <v>11295.89</v>
      </c>
      <c r="DR17" s="2"/>
      <c r="DS17" s="2">
        <v>68.6</v>
      </c>
      <c r="DT17" s="2"/>
      <c r="DU17" s="2">
        <v>0.6</v>
      </c>
      <c r="DV17" s="2"/>
      <c r="DW17" s="2"/>
      <c r="DX17" s="2"/>
      <c r="DY17" s="2">
        <v>68</v>
      </c>
      <c r="DZ17" s="2">
        <v>0</v>
      </c>
      <c r="EA17" s="2"/>
      <c r="EB17" s="2">
        <v>0</v>
      </c>
      <c r="EC17" s="2"/>
      <c r="ED17" s="2">
        <v>0</v>
      </c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>
        <v>826903</v>
      </c>
      <c r="FQ17" s="2">
        <v>671954.35</v>
      </c>
      <c r="FR17" s="6">
        <f t="shared" si="0"/>
        <v>81.26156876925104</v>
      </c>
      <c r="FS17" s="2">
        <f t="shared" si="1"/>
        <v>-154948.65000000002</v>
      </c>
      <c r="FT17" s="2">
        <v>826903</v>
      </c>
      <c r="FU17" s="2">
        <v>671954.35</v>
      </c>
      <c r="FV17" s="7">
        <f t="shared" si="2"/>
        <v>81.26156876925104</v>
      </c>
    </row>
    <row r="18" spans="1:178" ht="12.75">
      <c r="A18" s="2" t="s">
        <v>17</v>
      </c>
      <c r="B18" s="2">
        <v>874140</v>
      </c>
      <c r="C18" s="2">
        <v>964312.44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>
        <v>6500</v>
      </c>
      <c r="U18" s="2">
        <v>6996.79</v>
      </c>
      <c r="V18" s="2">
        <v>6500</v>
      </c>
      <c r="W18" s="2">
        <v>6666</v>
      </c>
      <c r="X18" s="2">
        <v>6500</v>
      </c>
      <c r="Y18" s="2">
        <v>6666</v>
      </c>
      <c r="Z18" s="2"/>
      <c r="AA18" s="2">
        <v>250</v>
      </c>
      <c r="AB18" s="2"/>
      <c r="AC18" s="2">
        <v>250</v>
      </c>
      <c r="AD18" s="2"/>
      <c r="AE18" s="2">
        <v>80.79</v>
      </c>
      <c r="AF18" s="2"/>
      <c r="AG18" s="2">
        <v>80.79</v>
      </c>
      <c r="AH18" s="2"/>
      <c r="AI18" s="2"/>
      <c r="AJ18" s="2"/>
      <c r="AK18" s="2"/>
      <c r="AL18" s="2"/>
      <c r="AM18" s="2"/>
      <c r="AN18" s="2">
        <v>250900</v>
      </c>
      <c r="AO18" s="2">
        <v>299250.11</v>
      </c>
      <c r="AP18" s="2">
        <v>47650</v>
      </c>
      <c r="AQ18" s="2">
        <v>60835.76</v>
      </c>
      <c r="AR18" s="2">
        <v>47650</v>
      </c>
      <c r="AS18" s="2">
        <v>60835.76</v>
      </c>
      <c r="AT18" s="2">
        <v>181950</v>
      </c>
      <c r="AU18" s="2">
        <v>208417.67</v>
      </c>
      <c r="AV18" s="2">
        <v>181950</v>
      </c>
      <c r="AW18" s="2">
        <v>208417.67</v>
      </c>
      <c r="AX18" s="2">
        <v>21300</v>
      </c>
      <c r="AY18" s="2">
        <v>29996.68</v>
      </c>
      <c r="AZ18" s="2">
        <v>616740</v>
      </c>
      <c r="BA18" s="2">
        <v>658065.54</v>
      </c>
      <c r="BB18" s="2">
        <v>182304</v>
      </c>
      <c r="BC18" s="2">
        <v>175420.74</v>
      </c>
      <c r="BD18" s="2"/>
      <c r="BE18" s="2"/>
      <c r="BF18" s="2">
        <v>3500</v>
      </c>
      <c r="BG18" s="2">
        <v>2480.9</v>
      </c>
      <c r="BH18" s="2">
        <v>700</v>
      </c>
      <c r="BI18" s="2"/>
      <c r="BJ18" s="2">
        <v>31400</v>
      </c>
      <c r="BK18" s="2">
        <v>17503.6</v>
      </c>
      <c r="BL18" s="2">
        <v>123304</v>
      </c>
      <c r="BM18" s="2">
        <v>136040.16</v>
      </c>
      <c r="BN18" s="2">
        <v>500</v>
      </c>
      <c r="BO18" s="2">
        <v>417.96</v>
      </c>
      <c r="BP18" s="2">
        <v>22100</v>
      </c>
      <c r="BQ18" s="2">
        <v>18333.12</v>
      </c>
      <c r="BR18" s="2">
        <v>800</v>
      </c>
      <c r="BS18" s="2">
        <v>645</v>
      </c>
      <c r="BT18" s="2"/>
      <c r="BU18" s="2"/>
      <c r="BV18" s="2"/>
      <c r="BW18" s="2"/>
      <c r="BX18" s="2"/>
      <c r="BY18" s="2"/>
      <c r="BZ18" s="2"/>
      <c r="CA18" s="2"/>
      <c r="CB18" s="2">
        <v>434436</v>
      </c>
      <c r="CC18" s="2">
        <v>482644.8</v>
      </c>
      <c r="CD18" s="2">
        <v>49900</v>
      </c>
      <c r="CE18" s="2">
        <v>92458.85</v>
      </c>
      <c r="CF18" s="2">
        <v>345736</v>
      </c>
      <c r="CG18" s="2">
        <v>351578.5</v>
      </c>
      <c r="CH18" s="2">
        <v>38800</v>
      </c>
      <c r="CI18" s="2">
        <v>38607.45</v>
      </c>
      <c r="CJ18" s="2">
        <v>476845</v>
      </c>
      <c r="CK18" s="2">
        <v>545306.53</v>
      </c>
      <c r="CL18" s="2"/>
      <c r="CM18" s="2">
        <v>1395.9</v>
      </c>
      <c r="CN18" s="2"/>
      <c r="CO18" s="2"/>
      <c r="CP18" s="2"/>
      <c r="CQ18" s="2"/>
      <c r="CR18" s="2"/>
      <c r="CS18" s="2">
        <v>1395.9</v>
      </c>
      <c r="CT18" s="2"/>
      <c r="CU18" s="2">
        <v>1.8</v>
      </c>
      <c r="CV18" s="2"/>
      <c r="CW18" s="2">
        <v>1394.1</v>
      </c>
      <c r="CX18" s="2"/>
      <c r="CY18" s="2"/>
      <c r="CZ18" s="2"/>
      <c r="DA18" s="2"/>
      <c r="DB18" s="2">
        <v>476845</v>
      </c>
      <c r="DC18" s="2">
        <v>543910.63</v>
      </c>
      <c r="DD18" s="2">
        <v>476845</v>
      </c>
      <c r="DE18" s="2">
        <v>543770.2</v>
      </c>
      <c r="DF18" s="2">
        <v>32270</v>
      </c>
      <c r="DG18" s="2">
        <v>32900</v>
      </c>
      <c r="DH18" s="2">
        <v>500</v>
      </c>
      <c r="DI18" s="2">
        <v>570.2</v>
      </c>
      <c r="DJ18" s="2">
        <v>444075</v>
      </c>
      <c r="DK18" s="2">
        <v>510300</v>
      </c>
      <c r="DL18" s="2"/>
      <c r="DM18" s="2"/>
      <c r="DN18" s="2"/>
      <c r="DO18" s="2"/>
      <c r="DP18" s="2"/>
      <c r="DQ18" s="2"/>
      <c r="DR18" s="2"/>
      <c r="DS18" s="2">
        <v>140.43</v>
      </c>
      <c r="DT18" s="2"/>
      <c r="DU18" s="2">
        <v>4.43</v>
      </c>
      <c r="DV18" s="2"/>
      <c r="DW18" s="2"/>
      <c r="DX18" s="2"/>
      <c r="DY18" s="2">
        <v>136</v>
      </c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>
        <v>2912232</v>
      </c>
      <c r="EM18" s="2">
        <v>2366287</v>
      </c>
      <c r="EN18" s="2">
        <v>2912232</v>
      </c>
      <c r="EO18" s="2">
        <v>2366287</v>
      </c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>
        <v>2912232</v>
      </c>
      <c r="FA18" s="2">
        <v>2366287</v>
      </c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>
        <v>2912232</v>
      </c>
      <c r="FM18" s="2">
        <v>2366287</v>
      </c>
      <c r="FN18" s="2"/>
      <c r="FO18" s="2"/>
      <c r="FP18" s="2">
        <v>1350985</v>
      </c>
      <c r="FQ18" s="2">
        <v>1509618.97</v>
      </c>
      <c r="FR18" s="6">
        <f t="shared" si="0"/>
        <v>111.74209706251364</v>
      </c>
      <c r="FS18" s="2">
        <f t="shared" si="1"/>
        <v>158633.96999999997</v>
      </c>
      <c r="FT18" s="2">
        <v>4263217</v>
      </c>
      <c r="FU18" s="2">
        <v>3875905.9699999997</v>
      </c>
      <c r="FV18" s="7">
        <f t="shared" si="2"/>
        <v>90.91505241229802</v>
      </c>
    </row>
    <row r="19" spans="1:178" ht="12.75">
      <c r="A19" s="2" t="s">
        <v>18</v>
      </c>
      <c r="B19" s="2">
        <v>457553</v>
      </c>
      <c r="C19" s="2">
        <v>413717.09</v>
      </c>
      <c r="D19" s="2"/>
      <c r="E19" s="2">
        <v>172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v>172</v>
      </c>
      <c r="R19" s="2"/>
      <c r="S19" s="2">
        <v>172</v>
      </c>
      <c r="T19" s="2">
        <v>35743</v>
      </c>
      <c r="U19" s="2">
        <v>18770.66</v>
      </c>
      <c r="V19" s="2">
        <v>2360</v>
      </c>
      <c r="W19" s="2">
        <v>2470.25</v>
      </c>
      <c r="X19" s="2">
        <v>2360</v>
      </c>
      <c r="Y19" s="2">
        <v>2470.25</v>
      </c>
      <c r="Z19" s="2"/>
      <c r="AA19" s="2"/>
      <c r="AB19" s="2"/>
      <c r="AC19" s="2"/>
      <c r="AD19" s="2">
        <v>33383</v>
      </c>
      <c r="AE19" s="2">
        <v>16300.41</v>
      </c>
      <c r="AF19" s="2">
        <v>393</v>
      </c>
      <c r="AG19" s="2">
        <v>402.53</v>
      </c>
      <c r="AH19" s="2"/>
      <c r="AI19" s="2"/>
      <c r="AJ19" s="2">
        <v>32950</v>
      </c>
      <c r="AK19" s="2">
        <v>15786.16</v>
      </c>
      <c r="AL19" s="2">
        <v>40</v>
      </c>
      <c r="AM19" s="2">
        <v>111.72</v>
      </c>
      <c r="AN19" s="2">
        <v>4950</v>
      </c>
      <c r="AO19" s="2">
        <v>6308</v>
      </c>
      <c r="AP19" s="2"/>
      <c r="AQ19" s="2"/>
      <c r="AR19" s="2"/>
      <c r="AS19" s="2"/>
      <c r="AT19" s="2"/>
      <c r="AU19" s="2"/>
      <c r="AV19" s="2"/>
      <c r="AW19" s="2"/>
      <c r="AX19" s="2">
        <v>4950</v>
      </c>
      <c r="AY19" s="2">
        <v>6308</v>
      </c>
      <c r="AZ19" s="2">
        <v>416860</v>
      </c>
      <c r="BA19" s="2">
        <v>388466.43</v>
      </c>
      <c r="BB19" s="2">
        <v>262950</v>
      </c>
      <c r="BC19" s="2">
        <v>114276.24</v>
      </c>
      <c r="BD19" s="2"/>
      <c r="BE19" s="2"/>
      <c r="BF19" s="2">
        <v>0</v>
      </c>
      <c r="BG19" s="2">
        <v>1244.86</v>
      </c>
      <c r="BH19" s="2">
        <v>0</v>
      </c>
      <c r="BI19" s="2"/>
      <c r="BJ19" s="2">
        <v>10950</v>
      </c>
      <c r="BK19" s="2">
        <v>7947.84</v>
      </c>
      <c r="BL19" s="2">
        <v>21300</v>
      </c>
      <c r="BM19" s="2">
        <v>23429.19</v>
      </c>
      <c r="BN19" s="2">
        <v>191100</v>
      </c>
      <c r="BO19" s="2">
        <v>52035.35</v>
      </c>
      <c r="BP19" s="2">
        <v>12700</v>
      </c>
      <c r="BQ19" s="2">
        <v>13291</v>
      </c>
      <c r="BR19" s="2">
        <v>26900</v>
      </c>
      <c r="BS19" s="2">
        <v>16328</v>
      </c>
      <c r="BT19" s="2"/>
      <c r="BU19" s="2"/>
      <c r="BV19" s="2"/>
      <c r="BW19" s="2"/>
      <c r="BX19" s="2"/>
      <c r="BY19" s="2"/>
      <c r="BZ19" s="2"/>
      <c r="CA19" s="2"/>
      <c r="CB19" s="2">
        <v>153910</v>
      </c>
      <c r="CC19" s="2">
        <v>274190.19</v>
      </c>
      <c r="CD19" s="2"/>
      <c r="CE19" s="2">
        <v>3500</v>
      </c>
      <c r="CF19" s="2">
        <v>94000</v>
      </c>
      <c r="CG19" s="2">
        <v>203477.76</v>
      </c>
      <c r="CH19" s="2">
        <v>59910</v>
      </c>
      <c r="CI19" s="2">
        <v>67212.43</v>
      </c>
      <c r="CJ19" s="2">
        <v>469900</v>
      </c>
      <c r="CK19" s="2">
        <v>373261.6</v>
      </c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>
        <v>469900</v>
      </c>
      <c r="DC19" s="2">
        <v>373261.6</v>
      </c>
      <c r="DD19" s="2">
        <v>467700</v>
      </c>
      <c r="DE19" s="2">
        <v>367797.6</v>
      </c>
      <c r="DF19" s="2"/>
      <c r="DG19" s="2">
        <v>115490</v>
      </c>
      <c r="DH19" s="2">
        <v>400</v>
      </c>
      <c r="DI19" s="2">
        <v>217.6</v>
      </c>
      <c r="DJ19" s="2">
        <v>467300</v>
      </c>
      <c r="DK19" s="2">
        <v>252090</v>
      </c>
      <c r="DL19" s="2"/>
      <c r="DM19" s="2"/>
      <c r="DN19" s="2">
        <v>2200</v>
      </c>
      <c r="DO19" s="2">
        <v>5275.7</v>
      </c>
      <c r="DP19" s="2">
        <v>2200</v>
      </c>
      <c r="DQ19" s="2">
        <v>5275.7</v>
      </c>
      <c r="DR19" s="2"/>
      <c r="DS19" s="2">
        <v>188.3</v>
      </c>
      <c r="DT19" s="2"/>
      <c r="DU19" s="2">
        <v>1.3</v>
      </c>
      <c r="DV19" s="2"/>
      <c r="DW19" s="2"/>
      <c r="DX19" s="2"/>
      <c r="DY19" s="2">
        <v>187</v>
      </c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>
        <v>332067</v>
      </c>
      <c r="EM19" s="2">
        <v>262110</v>
      </c>
      <c r="EN19" s="2">
        <v>332067</v>
      </c>
      <c r="EO19" s="2">
        <v>262110</v>
      </c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>
        <v>332067</v>
      </c>
      <c r="FA19" s="2">
        <v>262110</v>
      </c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>
        <v>332067</v>
      </c>
      <c r="FM19" s="2">
        <v>262110</v>
      </c>
      <c r="FN19" s="2"/>
      <c r="FO19" s="2"/>
      <c r="FP19" s="2">
        <v>927453</v>
      </c>
      <c r="FQ19" s="2">
        <v>786978.69</v>
      </c>
      <c r="FR19" s="6">
        <f t="shared" si="0"/>
        <v>84.85375431423479</v>
      </c>
      <c r="FS19" s="2">
        <f t="shared" si="1"/>
        <v>-140474.31000000006</v>
      </c>
      <c r="FT19" s="2">
        <v>1259520</v>
      </c>
      <c r="FU19" s="2">
        <v>1049088.69</v>
      </c>
      <c r="FV19" s="7">
        <f t="shared" si="2"/>
        <v>83.29273770960366</v>
      </c>
    </row>
    <row r="20" spans="1:178" ht="12.75">
      <c r="A20" s="2" t="s">
        <v>19</v>
      </c>
      <c r="B20" s="2">
        <v>1632617</v>
      </c>
      <c r="C20" s="2">
        <v>1372127.72</v>
      </c>
      <c r="D20" s="2">
        <v>8700</v>
      </c>
      <c r="E20" s="2">
        <v>17581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v>8700</v>
      </c>
      <c r="Q20" s="2">
        <v>17581</v>
      </c>
      <c r="R20" s="2">
        <v>8700</v>
      </c>
      <c r="S20" s="2">
        <v>17581</v>
      </c>
      <c r="T20" s="2">
        <v>134271</v>
      </c>
      <c r="U20" s="2">
        <v>67138.18</v>
      </c>
      <c r="V20" s="2">
        <v>134271</v>
      </c>
      <c r="W20" s="2">
        <v>66903.5</v>
      </c>
      <c r="X20" s="2">
        <v>134271</v>
      </c>
      <c r="Y20" s="2">
        <v>66903.5</v>
      </c>
      <c r="Z20" s="2"/>
      <c r="AA20" s="2"/>
      <c r="AB20" s="2"/>
      <c r="AC20" s="2"/>
      <c r="AD20" s="2"/>
      <c r="AE20" s="2">
        <v>234.68</v>
      </c>
      <c r="AF20" s="2"/>
      <c r="AG20" s="2">
        <v>234.68</v>
      </c>
      <c r="AH20" s="2"/>
      <c r="AI20" s="2"/>
      <c r="AJ20" s="2"/>
      <c r="AK20" s="2"/>
      <c r="AL20" s="2"/>
      <c r="AM20" s="2"/>
      <c r="AN20" s="2">
        <v>16163</v>
      </c>
      <c r="AO20" s="2">
        <v>11495.36</v>
      </c>
      <c r="AP20" s="2"/>
      <c r="AQ20" s="2"/>
      <c r="AR20" s="2"/>
      <c r="AS20" s="2"/>
      <c r="AT20" s="2"/>
      <c r="AU20" s="2"/>
      <c r="AV20" s="2"/>
      <c r="AW20" s="2"/>
      <c r="AX20" s="2">
        <v>16163</v>
      </c>
      <c r="AY20" s="2">
        <v>11495.36</v>
      </c>
      <c r="AZ20" s="2">
        <v>1473483</v>
      </c>
      <c r="BA20" s="2">
        <v>1275913.18</v>
      </c>
      <c r="BB20" s="2">
        <v>637126</v>
      </c>
      <c r="BC20" s="2">
        <v>340025.65</v>
      </c>
      <c r="BD20" s="2"/>
      <c r="BE20" s="2"/>
      <c r="BF20" s="2">
        <v>7250</v>
      </c>
      <c r="BG20" s="2">
        <v>6154.96</v>
      </c>
      <c r="BH20" s="2">
        <v>124660</v>
      </c>
      <c r="BI20" s="2"/>
      <c r="BJ20" s="2">
        <v>50400</v>
      </c>
      <c r="BK20" s="2">
        <v>58682.53</v>
      </c>
      <c r="BL20" s="2">
        <v>57720</v>
      </c>
      <c r="BM20" s="2">
        <v>79644.72</v>
      </c>
      <c r="BN20" s="2">
        <v>198945</v>
      </c>
      <c r="BO20" s="2">
        <v>134813.35</v>
      </c>
      <c r="BP20" s="2">
        <v>119951</v>
      </c>
      <c r="BQ20" s="2">
        <v>43242.09</v>
      </c>
      <c r="BR20" s="2">
        <v>65700</v>
      </c>
      <c r="BS20" s="2">
        <v>11238</v>
      </c>
      <c r="BT20" s="2">
        <v>0</v>
      </c>
      <c r="BU20" s="2"/>
      <c r="BV20" s="2">
        <v>12500</v>
      </c>
      <c r="BW20" s="2">
        <v>6250</v>
      </c>
      <c r="BX20" s="2"/>
      <c r="BY20" s="2"/>
      <c r="BZ20" s="2"/>
      <c r="CA20" s="2"/>
      <c r="CB20" s="2">
        <v>836357</v>
      </c>
      <c r="CC20" s="2">
        <v>935887.53</v>
      </c>
      <c r="CD20" s="2"/>
      <c r="CE20" s="2"/>
      <c r="CF20" s="2">
        <v>634343</v>
      </c>
      <c r="CG20" s="2">
        <v>694062.32</v>
      </c>
      <c r="CH20" s="2">
        <v>202014</v>
      </c>
      <c r="CI20" s="2">
        <v>241825.21</v>
      </c>
      <c r="CJ20" s="2">
        <v>700</v>
      </c>
      <c r="CK20" s="2">
        <v>615.21</v>
      </c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>
        <v>700</v>
      </c>
      <c r="DC20" s="2">
        <v>615.21</v>
      </c>
      <c r="DD20" s="2">
        <v>600</v>
      </c>
      <c r="DE20" s="2">
        <v>476</v>
      </c>
      <c r="DF20" s="2"/>
      <c r="DG20" s="2"/>
      <c r="DH20" s="2">
        <v>600</v>
      </c>
      <c r="DI20" s="2">
        <v>476</v>
      </c>
      <c r="DJ20" s="2"/>
      <c r="DK20" s="2"/>
      <c r="DL20" s="2"/>
      <c r="DM20" s="2"/>
      <c r="DN20" s="2"/>
      <c r="DO20" s="2"/>
      <c r="DP20" s="2"/>
      <c r="DQ20" s="2"/>
      <c r="DR20" s="2">
        <v>100</v>
      </c>
      <c r="DS20" s="2">
        <v>139.21</v>
      </c>
      <c r="DT20" s="2">
        <v>100</v>
      </c>
      <c r="DU20" s="2">
        <v>2.21</v>
      </c>
      <c r="DV20" s="2"/>
      <c r="DW20" s="2"/>
      <c r="DX20" s="2"/>
      <c r="DY20" s="2">
        <v>137</v>
      </c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>
        <v>257532</v>
      </c>
      <c r="EM20" s="2">
        <v>191113</v>
      </c>
      <c r="EN20" s="2">
        <v>257532</v>
      </c>
      <c r="EO20" s="2">
        <v>191113</v>
      </c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>
        <v>257532</v>
      </c>
      <c r="FA20" s="2">
        <v>191113</v>
      </c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>
        <v>257532</v>
      </c>
      <c r="FM20" s="2">
        <v>191113</v>
      </c>
      <c r="FN20" s="2"/>
      <c r="FO20" s="2"/>
      <c r="FP20" s="2">
        <v>1633317</v>
      </c>
      <c r="FQ20" s="2">
        <v>1372742.93</v>
      </c>
      <c r="FR20" s="6">
        <f t="shared" si="0"/>
        <v>84.04632597346381</v>
      </c>
      <c r="FS20" s="2">
        <f t="shared" si="1"/>
        <v>-260574.07000000007</v>
      </c>
      <c r="FT20" s="2">
        <v>1890849</v>
      </c>
      <c r="FU20" s="2">
        <v>1563855.93</v>
      </c>
      <c r="FV20" s="7">
        <f t="shared" si="2"/>
        <v>82.70654769365507</v>
      </c>
    </row>
    <row r="21" spans="1:178" ht="12.75">
      <c r="A21" s="2" t="s">
        <v>20</v>
      </c>
      <c r="B21" s="2">
        <v>2429179</v>
      </c>
      <c r="C21" s="2">
        <v>2185793.49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>
        <v>10500</v>
      </c>
      <c r="U21" s="2">
        <v>42505.35</v>
      </c>
      <c r="V21" s="2">
        <v>10000</v>
      </c>
      <c r="W21" s="2">
        <v>41805</v>
      </c>
      <c r="X21" s="2">
        <v>10000</v>
      </c>
      <c r="Y21" s="2">
        <v>41805</v>
      </c>
      <c r="Z21" s="2"/>
      <c r="AA21" s="2"/>
      <c r="AB21" s="2"/>
      <c r="AC21" s="2"/>
      <c r="AD21" s="2">
        <v>500</v>
      </c>
      <c r="AE21" s="2">
        <v>700.35</v>
      </c>
      <c r="AF21" s="2">
        <v>500</v>
      </c>
      <c r="AG21" s="2">
        <v>700.35</v>
      </c>
      <c r="AH21" s="2"/>
      <c r="AI21" s="2"/>
      <c r="AJ21" s="2"/>
      <c r="AK21" s="2"/>
      <c r="AL21" s="2"/>
      <c r="AM21" s="2"/>
      <c r="AN21" s="2">
        <v>323379</v>
      </c>
      <c r="AO21" s="2">
        <v>286293.16</v>
      </c>
      <c r="AP21" s="2">
        <v>23379</v>
      </c>
      <c r="AQ21" s="2">
        <v>20883.87</v>
      </c>
      <c r="AR21" s="2">
        <v>23379</v>
      </c>
      <c r="AS21" s="2">
        <v>20883.87</v>
      </c>
      <c r="AT21" s="2">
        <v>90000</v>
      </c>
      <c r="AU21" s="2">
        <v>71546.29</v>
      </c>
      <c r="AV21" s="2">
        <v>90000</v>
      </c>
      <c r="AW21" s="2">
        <v>71546.29</v>
      </c>
      <c r="AX21" s="2">
        <v>210000</v>
      </c>
      <c r="AY21" s="2">
        <v>193863</v>
      </c>
      <c r="AZ21" s="2">
        <v>2095300</v>
      </c>
      <c r="BA21" s="2">
        <v>1856994.98</v>
      </c>
      <c r="BB21" s="2">
        <v>854500</v>
      </c>
      <c r="BC21" s="2">
        <v>536036.48</v>
      </c>
      <c r="BD21" s="2">
        <v>500</v>
      </c>
      <c r="BE21" s="2">
        <v>500</v>
      </c>
      <c r="BF21" s="2">
        <v>12500</v>
      </c>
      <c r="BG21" s="2">
        <v>5384.9</v>
      </c>
      <c r="BH21" s="2">
        <v>83000</v>
      </c>
      <c r="BI21" s="2">
        <v>98697.51</v>
      </c>
      <c r="BJ21" s="2">
        <v>21100</v>
      </c>
      <c r="BK21" s="2">
        <v>11563.53</v>
      </c>
      <c r="BL21" s="2">
        <v>158000</v>
      </c>
      <c r="BM21" s="2">
        <v>130245.53</v>
      </c>
      <c r="BN21" s="2">
        <v>140500</v>
      </c>
      <c r="BO21" s="2">
        <v>82273.32</v>
      </c>
      <c r="BP21" s="2">
        <v>138900</v>
      </c>
      <c r="BQ21" s="2">
        <v>14723.98</v>
      </c>
      <c r="BR21" s="2">
        <v>300000</v>
      </c>
      <c r="BS21" s="2">
        <v>169397.71</v>
      </c>
      <c r="BT21" s="2"/>
      <c r="BU21" s="2"/>
      <c r="BV21" s="2"/>
      <c r="BW21" s="2">
        <v>23250</v>
      </c>
      <c r="BX21" s="2"/>
      <c r="BY21" s="2"/>
      <c r="BZ21" s="2"/>
      <c r="CA21" s="2"/>
      <c r="CB21" s="2">
        <v>1240800</v>
      </c>
      <c r="CC21" s="2">
        <v>1320958.5</v>
      </c>
      <c r="CD21" s="2">
        <v>54000</v>
      </c>
      <c r="CE21" s="2">
        <v>178250.53</v>
      </c>
      <c r="CF21" s="2">
        <v>1060800</v>
      </c>
      <c r="CG21" s="2">
        <v>1084765.97</v>
      </c>
      <c r="CH21" s="2">
        <v>126000</v>
      </c>
      <c r="CI21" s="2">
        <v>57942</v>
      </c>
      <c r="CJ21" s="2">
        <v>29103</v>
      </c>
      <c r="CK21" s="2">
        <v>23762.32</v>
      </c>
      <c r="CL21" s="2">
        <v>255</v>
      </c>
      <c r="CM21" s="2">
        <v>1415.9</v>
      </c>
      <c r="CN21" s="2"/>
      <c r="CO21" s="2"/>
      <c r="CP21" s="2"/>
      <c r="CQ21" s="2"/>
      <c r="CR21" s="2">
        <v>255</v>
      </c>
      <c r="CS21" s="2">
        <v>1415.9</v>
      </c>
      <c r="CT21" s="2"/>
      <c r="CU21" s="2"/>
      <c r="CV21" s="2">
        <v>255</v>
      </c>
      <c r="CW21" s="2">
        <v>448.8</v>
      </c>
      <c r="CX21" s="2"/>
      <c r="CY21" s="2"/>
      <c r="CZ21" s="2"/>
      <c r="DA21" s="2">
        <v>967.1</v>
      </c>
      <c r="DB21" s="2">
        <v>28848</v>
      </c>
      <c r="DC21" s="2">
        <v>22346.42</v>
      </c>
      <c r="DD21" s="2">
        <v>1248</v>
      </c>
      <c r="DE21" s="2">
        <v>105.1</v>
      </c>
      <c r="DF21" s="2"/>
      <c r="DG21" s="2"/>
      <c r="DH21" s="2">
        <v>1248</v>
      </c>
      <c r="DI21" s="2">
        <v>105.1</v>
      </c>
      <c r="DJ21" s="2"/>
      <c r="DK21" s="2"/>
      <c r="DL21" s="2"/>
      <c r="DM21" s="2"/>
      <c r="DN21" s="2">
        <v>27000</v>
      </c>
      <c r="DO21" s="2">
        <v>21379.92</v>
      </c>
      <c r="DP21" s="2">
        <v>27000</v>
      </c>
      <c r="DQ21" s="2">
        <v>21379.92</v>
      </c>
      <c r="DR21" s="2">
        <v>600</v>
      </c>
      <c r="DS21" s="2">
        <v>861.4</v>
      </c>
      <c r="DT21" s="2">
        <v>90</v>
      </c>
      <c r="DU21" s="2">
        <v>589.4</v>
      </c>
      <c r="DV21" s="2"/>
      <c r="DW21" s="2"/>
      <c r="DX21" s="2">
        <v>510</v>
      </c>
      <c r="DY21" s="2">
        <v>272</v>
      </c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>
        <v>339999</v>
      </c>
      <c r="EM21" s="2">
        <v>278677</v>
      </c>
      <c r="EN21" s="2">
        <v>339999</v>
      </c>
      <c r="EO21" s="2">
        <v>278677</v>
      </c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>
        <v>339999</v>
      </c>
      <c r="FA21" s="2">
        <v>278677</v>
      </c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>
        <v>339999</v>
      </c>
      <c r="FM21" s="2">
        <v>278677</v>
      </c>
      <c r="FN21" s="2"/>
      <c r="FO21" s="2"/>
      <c r="FP21" s="2">
        <v>2458282</v>
      </c>
      <c r="FQ21" s="2">
        <v>2209555.81</v>
      </c>
      <c r="FR21" s="6">
        <f t="shared" si="0"/>
        <v>89.88211319938071</v>
      </c>
      <c r="FS21" s="2">
        <f t="shared" si="1"/>
        <v>-248726.18999999994</v>
      </c>
      <c r="FT21" s="2">
        <v>2798281</v>
      </c>
      <c r="FU21" s="2">
        <v>2488232.81</v>
      </c>
      <c r="FV21" s="7">
        <f t="shared" si="2"/>
        <v>88.92004805807565</v>
      </c>
    </row>
    <row r="22" spans="1:178" ht="12.75">
      <c r="A22" s="2" t="s">
        <v>21</v>
      </c>
      <c r="B22" s="2">
        <v>925720</v>
      </c>
      <c r="C22" s="2">
        <v>568413.28</v>
      </c>
      <c r="D22" s="2"/>
      <c r="E22" s="2">
        <v>864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v>864</v>
      </c>
      <c r="R22" s="2"/>
      <c r="S22" s="2">
        <v>864</v>
      </c>
      <c r="T22" s="2"/>
      <c r="U22" s="2">
        <v>272.76</v>
      </c>
      <c r="V22" s="2"/>
      <c r="W22" s="2"/>
      <c r="X22" s="2"/>
      <c r="Y22" s="2"/>
      <c r="Z22" s="2"/>
      <c r="AA22" s="2"/>
      <c r="AB22" s="2"/>
      <c r="AC22" s="2"/>
      <c r="AD22" s="2"/>
      <c r="AE22" s="2">
        <v>272.76</v>
      </c>
      <c r="AF22" s="2"/>
      <c r="AG22" s="2">
        <v>272.76</v>
      </c>
      <c r="AH22" s="2"/>
      <c r="AI22" s="2"/>
      <c r="AJ22" s="2"/>
      <c r="AK22" s="2"/>
      <c r="AL22" s="2"/>
      <c r="AM22" s="2"/>
      <c r="AN22" s="2">
        <v>7600</v>
      </c>
      <c r="AO22" s="2">
        <v>6771.5</v>
      </c>
      <c r="AP22" s="2"/>
      <c r="AQ22" s="2"/>
      <c r="AR22" s="2"/>
      <c r="AS22" s="2"/>
      <c r="AT22" s="2"/>
      <c r="AU22" s="2"/>
      <c r="AV22" s="2"/>
      <c r="AW22" s="2"/>
      <c r="AX22" s="2">
        <v>7600</v>
      </c>
      <c r="AY22" s="2">
        <v>6771.5</v>
      </c>
      <c r="AZ22" s="2">
        <v>918120</v>
      </c>
      <c r="BA22" s="2">
        <v>560505.02</v>
      </c>
      <c r="BB22" s="2">
        <v>407700</v>
      </c>
      <c r="BC22" s="2">
        <v>276503.72</v>
      </c>
      <c r="BD22" s="2"/>
      <c r="BE22" s="2"/>
      <c r="BF22" s="2">
        <v>2800</v>
      </c>
      <c r="BG22" s="2"/>
      <c r="BH22" s="2">
        <v>18000</v>
      </c>
      <c r="BI22" s="2">
        <v>12931.29</v>
      </c>
      <c r="BJ22" s="2">
        <v>30500</v>
      </c>
      <c r="BK22" s="2">
        <v>40563.62</v>
      </c>
      <c r="BL22" s="2">
        <v>22900</v>
      </c>
      <c r="BM22" s="2">
        <v>20635.73</v>
      </c>
      <c r="BN22" s="2">
        <v>321300</v>
      </c>
      <c r="BO22" s="2">
        <v>185047.92</v>
      </c>
      <c r="BP22" s="2">
        <v>5200</v>
      </c>
      <c r="BQ22" s="2">
        <v>14808.16</v>
      </c>
      <c r="BR22" s="2">
        <v>7000</v>
      </c>
      <c r="BS22" s="2">
        <v>2517</v>
      </c>
      <c r="BT22" s="2"/>
      <c r="BU22" s="2"/>
      <c r="BV22" s="2"/>
      <c r="BW22" s="2"/>
      <c r="BX22" s="2"/>
      <c r="BY22" s="2"/>
      <c r="BZ22" s="2"/>
      <c r="CA22" s="2"/>
      <c r="CB22" s="2">
        <v>510420</v>
      </c>
      <c r="CC22" s="2">
        <v>284001.3</v>
      </c>
      <c r="CD22" s="2"/>
      <c r="CE22" s="2">
        <v>3140</v>
      </c>
      <c r="CF22" s="2">
        <v>147000</v>
      </c>
      <c r="CG22" s="2">
        <v>152425.26</v>
      </c>
      <c r="CH22" s="2">
        <v>363420</v>
      </c>
      <c r="CI22" s="2">
        <v>128436.04</v>
      </c>
      <c r="CJ22" s="2">
        <v>1640</v>
      </c>
      <c r="CK22" s="2">
        <v>3239.26</v>
      </c>
      <c r="CL22" s="2"/>
      <c r="CM22" s="2">
        <v>1478.5</v>
      </c>
      <c r="CN22" s="2"/>
      <c r="CO22" s="2"/>
      <c r="CP22" s="2"/>
      <c r="CQ22" s="2"/>
      <c r="CR22" s="2"/>
      <c r="CS22" s="2">
        <v>1478.5</v>
      </c>
      <c r="CT22" s="2"/>
      <c r="CU22" s="2"/>
      <c r="CV22" s="2"/>
      <c r="CW22" s="2">
        <v>1478.5</v>
      </c>
      <c r="CX22" s="2"/>
      <c r="CY22" s="2"/>
      <c r="CZ22" s="2"/>
      <c r="DA22" s="2"/>
      <c r="DB22" s="2">
        <v>1640</v>
      </c>
      <c r="DC22" s="2">
        <v>1760.76</v>
      </c>
      <c r="DD22" s="2"/>
      <c r="DE22" s="2">
        <v>105.1</v>
      </c>
      <c r="DF22" s="2"/>
      <c r="DG22" s="2"/>
      <c r="DH22" s="2"/>
      <c r="DI22" s="2">
        <v>105.1</v>
      </c>
      <c r="DJ22" s="2"/>
      <c r="DK22" s="2"/>
      <c r="DL22" s="2"/>
      <c r="DM22" s="2"/>
      <c r="DN22" s="2">
        <v>1640</v>
      </c>
      <c r="DO22" s="2">
        <v>1010.34</v>
      </c>
      <c r="DP22" s="2">
        <v>1640</v>
      </c>
      <c r="DQ22" s="2">
        <v>1010.34</v>
      </c>
      <c r="DR22" s="2"/>
      <c r="DS22" s="2">
        <v>645.32</v>
      </c>
      <c r="DT22" s="2"/>
      <c r="DU22" s="2">
        <v>373.32</v>
      </c>
      <c r="DV22" s="2"/>
      <c r="DW22" s="2"/>
      <c r="DX22" s="2"/>
      <c r="DY22" s="2">
        <v>272</v>
      </c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>
        <v>293921</v>
      </c>
      <c r="EM22" s="2">
        <v>221175</v>
      </c>
      <c r="EN22" s="2">
        <v>293921</v>
      </c>
      <c r="EO22" s="2">
        <v>221175</v>
      </c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>
        <v>293921</v>
      </c>
      <c r="FA22" s="2">
        <v>221175</v>
      </c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>
        <v>293921</v>
      </c>
      <c r="FM22" s="2">
        <v>221175</v>
      </c>
      <c r="FN22" s="2"/>
      <c r="FO22" s="2"/>
      <c r="FP22" s="2">
        <v>927360</v>
      </c>
      <c r="FQ22" s="2">
        <v>571652.54</v>
      </c>
      <c r="FR22" s="6">
        <f t="shared" si="0"/>
        <v>61.643001639061424</v>
      </c>
      <c r="FS22" s="2">
        <f t="shared" si="1"/>
        <v>-355707.45999999996</v>
      </c>
      <c r="FT22" s="2">
        <v>1221281</v>
      </c>
      <c r="FU22" s="2">
        <v>792827.54</v>
      </c>
      <c r="FV22" s="7">
        <f t="shared" si="2"/>
        <v>64.91770034905971</v>
      </c>
    </row>
    <row r="23" spans="1:17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6" t="e">
        <f t="shared" si="0"/>
        <v>#DIV/0!</v>
      </c>
      <c r="FS23" s="2">
        <f t="shared" si="1"/>
        <v>0</v>
      </c>
      <c r="FT23" s="2"/>
      <c r="FU23" s="2"/>
      <c r="FV23" s="7" t="e">
        <f t="shared" si="2"/>
        <v>#DIV/0!</v>
      </c>
    </row>
    <row r="24" spans="1:178" ht="12.75">
      <c r="A24" s="4" t="s">
        <v>22</v>
      </c>
      <c r="B24" s="4">
        <f aca="true" t="shared" si="3" ref="B24:AG24">SUM(B9:B22)</f>
        <v>177816780</v>
      </c>
      <c r="C24" s="4">
        <f t="shared" si="3"/>
        <v>152059237.92000002</v>
      </c>
      <c r="D24" s="4">
        <f t="shared" si="3"/>
        <v>118376489</v>
      </c>
      <c r="E24" s="4">
        <f t="shared" si="3"/>
        <v>102253084.04</v>
      </c>
      <c r="F24" s="4">
        <f t="shared" si="3"/>
        <v>118327939</v>
      </c>
      <c r="G24" s="4">
        <f t="shared" si="3"/>
        <v>102112118.74</v>
      </c>
      <c r="H24" s="4">
        <f t="shared" si="3"/>
        <v>111135950</v>
      </c>
      <c r="I24" s="4">
        <f t="shared" si="3"/>
        <v>96455266.98</v>
      </c>
      <c r="J24" s="4">
        <f t="shared" si="3"/>
        <v>2808450</v>
      </c>
      <c r="K24" s="4">
        <f t="shared" si="3"/>
        <v>2773816.02</v>
      </c>
      <c r="L24" s="4">
        <f t="shared" si="3"/>
        <v>2726000</v>
      </c>
      <c r="M24" s="4">
        <f t="shared" si="3"/>
        <v>1715887.12</v>
      </c>
      <c r="N24" s="4">
        <f t="shared" si="3"/>
        <v>1657539</v>
      </c>
      <c r="O24" s="4">
        <f t="shared" si="3"/>
        <v>1167148.62</v>
      </c>
      <c r="P24" s="4">
        <f t="shared" si="3"/>
        <v>48550</v>
      </c>
      <c r="Q24" s="4">
        <f t="shared" si="3"/>
        <v>140965.3</v>
      </c>
      <c r="R24" s="4">
        <f t="shared" si="3"/>
        <v>48550</v>
      </c>
      <c r="S24" s="4">
        <f t="shared" si="3"/>
        <v>140965.3</v>
      </c>
      <c r="T24" s="4">
        <f t="shared" si="3"/>
        <v>373664</v>
      </c>
      <c r="U24" s="4">
        <f t="shared" si="3"/>
        <v>346238.6</v>
      </c>
      <c r="V24" s="4">
        <f t="shared" si="3"/>
        <v>265631</v>
      </c>
      <c r="W24" s="4">
        <f t="shared" si="3"/>
        <v>247574.03999999998</v>
      </c>
      <c r="X24" s="4">
        <f t="shared" si="3"/>
        <v>265631</v>
      </c>
      <c r="Y24" s="4">
        <f t="shared" si="3"/>
        <v>247574.03999999998</v>
      </c>
      <c r="Z24" s="4">
        <f t="shared" si="3"/>
        <v>0</v>
      </c>
      <c r="AA24" s="4">
        <f t="shared" si="3"/>
        <v>1371.31</v>
      </c>
      <c r="AB24" s="4">
        <f t="shared" si="3"/>
        <v>0</v>
      </c>
      <c r="AC24" s="4">
        <f t="shared" si="3"/>
        <v>1371.31</v>
      </c>
      <c r="AD24" s="4">
        <f t="shared" si="3"/>
        <v>108033</v>
      </c>
      <c r="AE24" s="4">
        <f t="shared" si="3"/>
        <v>97293.24999999997</v>
      </c>
      <c r="AF24" s="4">
        <f t="shared" si="3"/>
        <v>14043</v>
      </c>
      <c r="AG24" s="4">
        <f t="shared" si="3"/>
        <v>16379.570000000003</v>
      </c>
      <c r="AH24" s="4">
        <f aca="true" t="shared" si="4" ref="AH24:BM24">SUM(AH9:AH22)</f>
        <v>9000</v>
      </c>
      <c r="AI24" s="4">
        <f t="shared" si="4"/>
        <v>33220.02</v>
      </c>
      <c r="AJ24" s="4">
        <f t="shared" si="4"/>
        <v>84800</v>
      </c>
      <c r="AK24" s="4">
        <f t="shared" si="4"/>
        <v>47358.5</v>
      </c>
      <c r="AL24" s="4">
        <f t="shared" si="4"/>
        <v>190</v>
      </c>
      <c r="AM24" s="4">
        <f t="shared" si="4"/>
        <v>335.15999999999997</v>
      </c>
      <c r="AN24" s="4">
        <f t="shared" si="4"/>
        <v>13120079</v>
      </c>
      <c r="AO24" s="4">
        <f t="shared" si="4"/>
        <v>11308005.419999998</v>
      </c>
      <c r="AP24" s="4">
        <f t="shared" si="4"/>
        <v>1266729</v>
      </c>
      <c r="AQ24" s="4">
        <f t="shared" si="4"/>
        <v>1286730.4400000002</v>
      </c>
      <c r="AR24" s="4">
        <f t="shared" si="4"/>
        <v>1266729</v>
      </c>
      <c r="AS24" s="4">
        <f t="shared" si="4"/>
        <v>1286730.4400000002</v>
      </c>
      <c r="AT24" s="4">
        <f t="shared" si="4"/>
        <v>5183000</v>
      </c>
      <c r="AU24" s="4">
        <f t="shared" si="4"/>
        <v>4408220.7</v>
      </c>
      <c r="AV24" s="4">
        <f t="shared" si="4"/>
        <v>5183000</v>
      </c>
      <c r="AW24" s="4">
        <f t="shared" si="4"/>
        <v>4408220.7</v>
      </c>
      <c r="AX24" s="4">
        <f t="shared" si="4"/>
        <v>6670350</v>
      </c>
      <c r="AY24" s="4">
        <f t="shared" si="4"/>
        <v>5613054.28</v>
      </c>
      <c r="AZ24" s="4">
        <f t="shared" si="4"/>
        <v>45946548</v>
      </c>
      <c r="BA24" s="4">
        <f t="shared" si="4"/>
        <v>38151909.86000001</v>
      </c>
      <c r="BB24" s="4">
        <f t="shared" si="4"/>
        <v>15931661</v>
      </c>
      <c r="BC24" s="4">
        <f t="shared" si="4"/>
        <v>11548258.370000001</v>
      </c>
      <c r="BD24" s="4">
        <f t="shared" si="4"/>
        <v>9420</v>
      </c>
      <c r="BE24" s="4">
        <f t="shared" si="4"/>
        <v>2610.269999999999</v>
      </c>
      <c r="BF24" s="4">
        <f t="shared" si="4"/>
        <v>200094</v>
      </c>
      <c r="BG24" s="4">
        <f t="shared" si="4"/>
        <v>118336.56000000001</v>
      </c>
      <c r="BH24" s="4">
        <f t="shared" si="4"/>
        <v>973559</v>
      </c>
      <c r="BI24" s="4">
        <f t="shared" si="4"/>
        <v>597854.82</v>
      </c>
      <c r="BJ24" s="4">
        <f t="shared" si="4"/>
        <v>2725026</v>
      </c>
      <c r="BK24" s="4">
        <f t="shared" si="4"/>
        <v>2495643.599999999</v>
      </c>
      <c r="BL24" s="4">
        <f t="shared" si="4"/>
        <v>3751606</v>
      </c>
      <c r="BM24" s="4">
        <f t="shared" si="4"/>
        <v>2907179.98</v>
      </c>
      <c r="BN24" s="4">
        <f aca="true" t="shared" si="5" ref="BN24:CS24">SUM(BN9:BN22)</f>
        <v>5807530</v>
      </c>
      <c r="BO24" s="4">
        <f t="shared" si="5"/>
        <v>4004720.0100000002</v>
      </c>
      <c r="BP24" s="4">
        <f t="shared" si="5"/>
        <v>1034011</v>
      </c>
      <c r="BQ24" s="4">
        <f t="shared" si="5"/>
        <v>444413.17</v>
      </c>
      <c r="BR24" s="4">
        <f t="shared" si="5"/>
        <v>1348915</v>
      </c>
      <c r="BS24" s="4">
        <f t="shared" si="5"/>
        <v>874095.95</v>
      </c>
      <c r="BT24" s="4">
        <f t="shared" si="5"/>
        <v>55000</v>
      </c>
      <c r="BU24" s="4">
        <f t="shared" si="5"/>
        <v>42654.009999999995</v>
      </c>
      <c r="BV24" s="4">
        <f t="shared" si="5"/>
        <v>26500</v>
      </c>
      <c r="BW24" s="4">
        <f t="shared" si="5"/>
        <v>60750</v>
      </c>
      <c r="BX24" s="4">
        <f t="shared" si="5"/>
        <v>1030</v>
      </c>
      <c r="BY24" s="4">
        <f t="shared" si="5"/>
        <v>2343.69</v>
      </c>
      <c r="BZ24" s="4">
        <f t="shared" si="5"/>
        <v>1030</v>
      </c>
      <c r="CA24" s="4">
        <f t="shared" si="5"/>
        <v>2343.69</v>
      </c>
      <c r="CB24" s="4">
        <f t="shared" si="5"/>
        <v>30013857</v>
      </c>
      <c r="CC24" s="4">
        <f t="shared" si="5"/>
        <v>26601307.800000004</v>
      </c>
      <c r="CD24" s="4">
        <f t="shared" si="5"/>
        <v>3030717</v>
      </c>
      <c r="CE24" s="4">
        <f t="shared" si="5"/>
        <v>3175166.9699999997</v>
      </c>
      <c r="CF24" s="4">
        <f t="shared" si="5"/>
        <v>25082599</v>
      </c>
      <c r="CG24" s="4">
        <f t="shared" si="5"/>
        <v>21622037.5</v>
      </c>
      <c r="CH24" s="4">
        <f t="shared" si="5"/>
        <v>1900541</v>
      </c>
      <c r="CI24" s="4">
        <f t="shared" si="5"/>
        <v>1804103.3299999996</v>
      </c>
      <c r="CJ24" s="4">
        <f t="shared" si="5"/>
        <v>2714154</v>
      </c>
      <c r="CK24" s="4">
        <f t="shared" si="5"/>
        <v>2790858.6099999994</v>
      </c>
      <c r="CL24" s="4">
        <f t="shared" si="5"/>
        <v>192015</v>
      </c>
      <c r="CM24" s="4">
        <f t="shared" si="5"/>
        <v>244383.50999999998</v>
      </c>
      <c r="CN24" s="4">
        <f t="shared" si="5"/>
        <v>15100</v>
      </c>
      <c r="CO24" s="4">
        <f t="shared" si="5"/>
        <v>95214</v>
      </c>
      <c r="CP24" s="4">
        <f t="shared" si="5"/>
        <v>15100</v>
      </c>
      <c r="CQ24" s="4">
        <f t="shared" si="5"/>
        <v>95214</v>
      </c>
      <c r="CR24" s="4">
        <f t="shared" si="5"/>
        <v>176915</v>
      </c>
      <c r="CS24" s="4">
        <f t="shared" si="5"/>
        <v>149169.50999999998</v>
      </c>
      <c r="CT24" s="4">
        <f aca="true" t="shared" si="6" ref="CT24:DY24">SUM(CT9:CT22)</f>
        <v>0</v>
      </c>
      <c r="CU24" s="4">
        <f t="shared" si="6"/>
        <v>1.8</v>
      </c>
      <c r="CV24" s="4">
        <f t="shared" si="6"/>
        <v>5415</v>
      </c>
      <c r="CW24" s="4">
        <f t="shared" si="6"/>
        <v>61004.35</v>
      </c>
      <c r="CX24" s="4">
        <f t="shared" si="6"/>
        <v>155000</v>
      </c>
      <c r="CY24" s="4">
        <f t="shared" si="6"/>
        <v>12000</v>
      </c>
      <c r="CZ24" s="4">
        <f t="shared" si="6"/>
        <v>16500</v>
      </c>
      <c r="DA24" s="4">
        <f t="shared" si="6"/>
        <v>76163.36000000002</v>
      </c>
      <c r="DB24" s="4">
        <f t="shared" si="6"/>
        <v>2427099</v>
      </c>
      <c r="DC24" s="4">
        <f t="shared" si="6"/>
        <v>2445446.1199999996</v>
      </c>
      <c r="DD24" s="4">
        <f t="shared" si="6"/>
        <v>2072569</v>
      </c>
      <c r="DE24" s="4">
        <f t="shared" si="6"/>
        <v>2163809.12</v>
      </c>
      <c r="DF24" s="4">
        <f t="shared" si="6"/>
        <v>62570</v>
      </c>
      <c r="DG24" s="4">
        <f t="shared" si="6"/>
        <v>219574</v>
      </c>
      <c r="DH24" s="4">
        <f t="shared" si="6"/>
        <v>865424</v>
      </c>
      <c r="DI24" s="4">
        <f t="shared" si="6"/>
        <v>709331.6199999999</v>
      </c>
      <c r="DJ24" s="4">
        <f t="shared" si="6"/>
        <v>1144575</v>
      </c>
      <c r="DK24" s="4">
        <f t="shared" si="6"/>
        <v>1232803.5</v>
      </c>
      <c r="DL24" s="4">
        <f t="shared" si="6"/>
        <v>0</v>
      </c>
      <c r="DM24" s="4">
        <f t="shared" si="6"/>
        <v>2100</v>
      </c>
      <c r="DN24" s="4">
        <f t="shared" si="6"/>
        <v>312126</v>
      </c>
      <c r="DO24" s="4">
        <f t="shared" si="6"/>
        <v>254076.78</v>
      </c>
      <c r="DP24" s="4">
        <f t="shared" si="6"/>
        <v>312126</v>
      </c>
      <c r="DQ24" s="4">
        <f t="shared" si="6"/>
        <v>254076.78</v>
      </c>
      <c r="DR24" s="4">
        <f t="shared" si="6"/>
        <v>42404</v>
      </c>
      <c r="DS24" s="4">
        <f t="shared" si="6"/>
        <v>27560.22</v>
      </c>
      <c r="DT24" s="4">
        <f t="shared" si="6"/>
        <v>22494</v>
      </c>
      <c r="DU24" s="4">
        <f t="shared" si="6"/>
        <v>14025.52</v>
      </c>
      <c r="DV24" s="4">
        <f t="shared" si="6"/>
        <v>0</v>
      </c>
      <c r="DW24" s="4">
        <f t="shared" si="6"/>
        <v>250.5</v>
      </c>
      <c r="DX24" s="4">
        <f t="shared" si="6"/>
        <v>19910</v>
      </c>
      <c r="DY24" s="4">
        <f t="shared" si="6"/>
        <v>13284.2</v>
      </c>
      <c r="DZ24" s="4">
        <f aca="true" t="shared" si="7" ref="DZ24:FE24">SUM(DZ9:DZ22)</f>
        <v>95040</v>
      </c>
      <c r="EA24" s="4">
        <f t="shared" si="7"/>
        <v>101028.98</v>
      </c>
      <c r="EB24" s="4">
        <f t="shared" si="7"/>
        <v>95040</v>
      </c>
      <c r="EC24" s="4">
        <f t="shared" si="7"/>
        <v>101028.98</v>
      </c>
      <c r="ED24" s="4">
        <f t="shared" si="7"/>
        <v>95040</v>
      </c>
      <c r="EE24" s="4">
        <f t="shared" si="7"/>
        <v>101028.98</v>
      </c>
      <c r="EF24" s="4">
        <f t="shared" si="7"/>
        <v>0</v>
      </c>
      <c r="EG24" s="4">
        <f t="shared" si="7"/>
        <v>100</v>
      </c>
      <c r="EH24" s="4">
        <f t="shared" si="7"/>
        <v>0</v>
      </c>
      <c r="EI24" s="4">
        <f t="shared" si="7"/>
        <v>100</v>
      </c>
      <c r="EJ24" s="4">
        <f t="shared" si="7"/>
        <v>0</v>
      </c>
      <c r="EK24" s="4">
        <f t="shared" si="7"/>
        <v>100</v>
      </c>
      <c r="EL24" s="4">
        <f t="shared" si="7"/>
        <v>156703774</v>
      </c>
      <c r="EM24" s="4">
        <f t="shared" si="7"/>
        <v>148897261.01</v>
      </c>
      <c r="EN24" s="4">
        <f t="shared" si="7"/>
        <v>156703774</v>
      </c>
      <c r="EO24" s="4">
        <f t="shared" si="7"/>
        <v>148897261.01</v>
      </c>
      <c r="EP24" s="4">
        <f t="shared" si="7"/>
        <v>105265300</v>
      </c>
      <c r="EQ24" s="4">
        <f t="shared" si="7"/>
        <v>105265300</v>
      </c>
      <c r="ER24" s="4">
        <f t="shared" si="7"/>
        <v>90631700</v>
      </c>
      <c r="ES24" s="4">
        <f t="shared" si="7"/>
        <v>90631700</v>
      </c>
      <c r="ET24" s="4">
        <f t="shared" si="7"/>
        <v>14633600</v>
      </c>
      <c r="EU24" s="4">
        <f t="shared" si="7"/>
        <v>14633600</v>
      </c>
      <c r="EV24" s="4">
        <f t="shared" si="7"/>
        <v>4674102</v>
      </c>
      <c r="EW24" s="4">
        <f t="shared" si="7"/>
        <v>4674102</v>
      </c>
      <c r="EX24" s="4">
        <f t="shared" si="7"/>
        <v>4674102</v>
      </c>
      <c r="EY24" s="4">
        <f t="shared" si="7"/>
        <v>4674102</v>
      </c>
      <c r="EZ24" s="4">
        <f t="shared" si="7"/>
        <v>46764372</v>
      </c>
      <c r="FA24" s="4">
        <f t="shared" si="7"/>
        <v>38957859.01</v>
      </c>
      <c r="FB24" s="4">
        <f t="shared" si="7"/>
        <v>756605</v>
      </c>
      <c r="FC24" s="4">
        <f t="shared" si="7"/>
        <v>540071</v>
      </c>
      <c r="FD24" s="4">
        <f t="shared" si="7"/>
        <v>583101</v>
      </c>
      <c r="FE24" s="4">
        <f t="shared" si="7"/>
        <v>238775</v>
      </c>
      <c r="FF24" s="4">
        <f aca="true" t="shared" si="8" ref="FF24:FQ24">SUM(FF9:FF22)</f>
        <v>2983000</v>
      </c>
      <c r="FG24" s="4">
        <f t="shared" si="8"/>
        <v>2982340.97</v>
      </c>
      <c r="FH24" s="4">
        <f t="shared" si="8"/>
        <v>349250</v>
      </c>
      <c r="FI24" s="4">
        <f t="shared" si="8"/>
        <v>0</v>
      </c>
      <c r="FJ24" s="4">
        <f t="shared" si="8"/>
        <v>800000</v>
      </c>
      <c r="FK24" s="4">
        <f t="shared" si="8"/>
        <v>800000</v>
      </c>
      <c r="FL24" s="4">
        <f t="shared" si="8"/>
        <v>39949475</v>
      </c>
      <c r="FM24" s="4">
        <f t="shared" si="8"/>
        <v>33251705.04</v>
      </c>
      <c r="FN24" s="4">
        <f t="shared" si="8"/>
        <v>1342941</v>
      </c>
      <c r="FO24" s="4">
        <f t="shared" si="8"/>
        <v>1144967</v>
      </c>
      <c r="FP24" s="4">
        <f t="shared" si="8"/>
        <v>180530934</v>
      </c>
      <c r="FQ24" s="4">
        <f t="shared" si="8"/>
        <v>154850196.53</v>
      </c>
      <c r="FR24" s="6">
        <f t="shared" si="0"/>
        <v>85.77488250850128</v>
      </c>
      <c r="FS24" s="2">
        <f t="shared" si="1"/>
        <v>-25680737.47</v>
      </c>
      <c r="FT24" s="4">
        <f>SUM(FT9:FT22)</f>
        <v>337234708</v>
      </c>
      <c r="FU24" s="4">
        <f>SUM(FU9:FU22)</f>
        <v>303747457.5400001</v>
      </c>
      <c r="FV24" s="7">
        <f t="shared" si="2"/>
        <v>90.07004627174973</v>
      </c>
    </row>
  </sheetData>
  <sheetProtection/>
  <mergeCells count="89">
    <mergeCell ref="A3:O3"/>
    <mergeCell ref="A5:O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CJ7:CK7"/>
    <mergeCell ref="CL7:CM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F7:DG7"/>
    <mergeCell ref="DH7:DI7"/>
    <mergeCell ref="DJ7:DK7"/>
    <mergeCell ref="DL7:DM7"/>
    <mergeCell ref="DN7:DO7"/>
    <mergeCell ref="DP7:DQ7"/>
    <mergeCell ref="DR7:DS7"/>
    <mergeCell ref="DT7:DU7"/>
    <mergeCell ref="DV7:DW7"/>
    <mergeCell ref="DX7:DY7"/>
    <mergeCell ref="DZ7:EA7"/>
    <mergeCell ref="EB7:EC7"/>
    <mergeCell ref="ED7:EE7"/>
    <mergeCell ref="EF7:EG7"/>
    <mergeCell ref="EH7:EI7"/>
    <mergeCell ref="EJ7:EK7"/>
    <mergeCell ref="EL7:EM7"/>
    <mergeCell ref="EN7:EO7"/>
    <mergeCell ref="EP7:EQ7"/>
    <mergeCell ref="ER7:ES7"/>
    <mergeCell ref="ET7:EU7"/>
    <mergeCell ref="EV7:EW7"/>
    <mergeCell ref="EX7:EY7"/>
    <mergeCell ref="EZ7:FA7"/>
    <mergeCell ref="FB7:FC7"/>
    <mergeCell ref="FP7:FQ7"/>
    <mergeCell ref="FT7:FU7"/>
    <mergeCell ref="FD7:FE7"/>
    <mergeCell ref="FF7:FG7"/>
    <mergeCell ref="FH7:FI7"/>
    <mergeCell ref="FJ7:FK7"/>
    <mergeCell ref="FL7:FM7"/>
    <mergeCell ref="FN7:FO7"/>
  </mergeCells>
  <printOptions/>
  <pageMargins left="0.4166666666666667" right="0.4166666666666667" top="0.4166666666666667" bottom="0.416666666666666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Sveta</cp:lastModifiedBy>
  <dcterms:created xsi:type="dcterms:W3CDTF">2020-06-15T10:41:34Z</dcterms:created>
  <dcterms:modified xsi:type="dcterms:W3CDTF">2020-06-15T13:35:38Z</dcterms:modified>
  <cp:category/>
  <cp:version/>
  <cp:contentType/>
  <cp:contentStatus/>
</cp:coreProperties>
</file>