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093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<sst xmlns="http://schemas.openxmlformats.org/spreadsheetml/2006/main" count="53" uniqueCount="32">
  <si>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Інформація про надходження та використання коштів місцевих бюджетів Дергачівського району (станом на 01.06.2020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</si>
  <si>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</si>
  <si>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</si>
  <si>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</si>
  <si>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</si>
  <si>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</si>
  <si>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</si>
  <si>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</si>
  <si>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</si>
  <si>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</si>
  <si>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</si>
  <si>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січень-травень</t>
  </si>
  <si>
    <t>надійшло за січень-травень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</si>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</sst>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47">
    <font>
      <sz val="10"/>
      <name val="Arial"/>
      <family val="2"/>
    </font>
    <font>
      <sz val="10"/>
      <color indexed="8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73" fontId="9" fillId="0" borderId="18" xfId="81" applyNumberFormat="1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173" fontId="9" fillId="0" borderId="18" xfId="80" applyNumberFormat="1" applyFont="1" applyBorder="1" applyAlignment="1">
      <alignment vertical="center" wrapText="1"/>
      <protection/>
    </xf>
    <xf numFmtId="172" fontId="7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72" fontId="12" fillId="0" borderId="23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K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2"/>
    </sheetView>
  </sheetViews>
  <sheetFormatPr defaultColWidth="9.140625" defaultRowHeight="12.75"/>
  <cols>
    <col min="1" max="1" width="4.2812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43983</v>
      </c>
      <c r="C2" s="4"/>
      <c r="D2" s="4"/>
    </row>
    <row r="5" spans="2:26" ht="20.2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13.5" thickBot="1"/>
    <row r="7" spans="1:26" ht="13.5" customHeight="1" thickBot="1">
      <c r="A7" s="5"/>
      <c r="B7" s="6"/>
      <c r="C7" s="73" t="s">
        <v>1</v>
      </c>
      <c r="D7" s="74"/>
      <c r="E7" s="75"/>
      <c r="F7" s="78" t="s">
        <v>2</v>
      </c>
      <c r="G7" s="79"/>
      <c r="H7" s="80"/>
      <c r="I7" s="84" t="s">
        <v>3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</row>
    <row r="8" spans="1:26" ht="27.75" customHeight="1" thickBot="1">
      <c r="A8" s="7"/>
      <c r="B8" s="87" t="s">
        <v>4</v>
      </c>
      <c r="C8" s="76"/>
      <c r="D8" s="76"/>
      <c r="E8" s="77"/>
      <c r="F8" s="81"/>
      <c r="G8" s="82"/>
      <c r="H8" s="83"/>
      <c r="I8" s="84" t="s">
        <v>5</v>
      </c>
      <c r="J8" s="85"/>
      <c r="K8" s="86"/>
      <c r="L8" s="84" t="s">
        <v>6</v>
      </c>
      <c r="M8" s="85"/>
      <c r="N8" s="86"/>
      <c r="O8" s="89" t="s">
        <v>7</v>
      </c>
      <c r="P8" s="69"/>
      <c r="Q8" s="69"/>
      <c r="R8" s="69" t="s">
        <v>8</v>
      </c>
      <c r="S8" s="69"/>
      <c r="T8" s="69"/>
      <c r="U8" s="90" t="s">
        <v>9</v>
      </c>
      <c r="V8" s="69"/>
      <c r="W8" s="69"/>
      <c r="X8" s="69" t="s">
        <v>10</v>
      </c>
      <c r="Y8" s="69"/>
      <c r="Z8" s="70"/>
    </row>
    <row r="9" spans="1:26" ht="87.75" customHeight="1">
      <c r="A9" s="7"/>
      <c r="B9" s="88"/>
      <c r="C9" s="8" t="s">
        <v>11</v>
      </c>
      <c r="D9" s="9" t="s">
        <v>12</v>
      </c>
      <c r="E9" s="9" t="s">
        <v>13</v>
      </c>
      <c r="F9" s="8" t="s">
        <v>11</v>
      </c>
      <c r="G9" s="9" t="s">
        <v>12</v>
      </c>
      <c r="H9" s="10" t="s">
        <v>13</v>
      </c>
      <c r="I9" s="8" t="s">
        <v>11</v>
      </c>
      <c r="J9" s="9" t="s">
        <v>12</v>
      </c>
      <c r="K9" s="11" t="s">
        <v>13</v>
      </c>
      <c r="L9" s="8" t="s">
        <v>11</v>
      </c>
      <c r="M9" s="9" t="s">
        <v>12</v>
      </c>
      <c r="N9" s="11" t="s">
        <v>13</v>
      </c>
      <c r="O9" s="8" t="s">
        <v>11</v>
      </c>
      <c r="P9" s="9" t="s">
        <v>12</v>
      </c>
      <c r="Q9" s="11" t="s">
        <v>13</v>
      </c>
      <c r="R9" s="8" t="s">
        <v>11</v>
      </c>
      <c r="S9" s="9" t="s">
        <v>12</v>
      </c>
      <c r="T9" s="11" t="s">
        <v>13</v>
      </c>
      <c r="U9" s="8" t="s">
        <v>11</v>
      </c>
      <c r="V9" s="9" t="s">
        <v>12</v>
      </c>
      <c r="W9" s="11" t="s">
        <v>13</v>
      </c>
      <c r="X9" s="8" t="s">
        <v>11</v>
      </c>
      <c r="Y9" s="9" t="s">
        <v>12</v>
      </c>
      <c r="Z9" s="12" t="s">
        <v>13</v>
      </c>
    </row>
    <row r="10" spans="1:26" ht="42.75" customHeight="1" thickBot="1">
      <c r="A10" s="13"/>
      <c r="B10" s="14" t="s">
        <v>14</v>
      </c>
      <c r="C10" s="15">
        <v>28464541</v>
      </c>
      <c r="D10" s="15">
        <v>28827929.919999998</v>
      </c>
      <c r="E10" s="16">
        <f aca="true" t="shared" si="0" ref="E10:E27">D10/C10*100</f>
        <v>101.27663720275693</v>
      </c>
      <c r="F10" s="17">
        <v>27313541</v>
      </c>
      <c r="G10" s="17">
        <v>24085817.64</v>
      </c>
      <c r="H10" s="16">
        <f aca="true" t="shared" si="1" ref="H10:H27">G10/F10*100</f>
        <v>88.18269897703853</v>
      </c>
      <c r="I10" s="17">
        <v>3723756</v>
      </c>
      <c r="J10" s="17">
        <v>3191735.6499999994</v>
      </c>
      <c r="K10" s="16">
        <f aca="true" t="shared" si="2" ref="K10:K27">J10/I10*100</f>
        <v>85.71280314821915</v>
      </c>
      <c r="L10" s="17"/>
      <c r="M10" s="17"/>
      <c r="N10" s="17"/>
      <c r="O10" s="18">
        <v>11104053</v>
      </c>
      <c r="P10" s="18">
        <v>9969459.83</v>
      </c>
      <c r="Q10" s="16">
        <f>P10/O10*100</f>
        <v>89.78217079835625</v>
      </c>
      <c r="R10" s="19"/>
      <c r="S10" s="19"/>
      <c r="T10" s="17"/>
      <c r="U10" s="18">
        <v>9626596</v>
      </c>
      <c r="V10" s="18">
        <v>8987857.870000001</v>
      </c>
      <c r="W10" s="16">
        <f aca="true" t="shared" si="3" ref="W10:W17">V10/U10*100</f>
        <v>93.36485991517668</v>
      </c>
      <c r="X10" s="18"/>
      <c r="Y10" s="18"/>
      <c r="Z10" s="20"/>
    </row>
    <row r="11" spans="1:26" ht="38.25" customHeight="1">
      <c r="A11" s="7"/>
      <c r="B11" s="21" t="s">
        <v>15</v>
      </c>
      <c r="C11" s="22">
        <v>5094921</v>
      </c>
      <c r="D11" s="22">
        <v>5000795.880000001</v>
      </c>
      <c r="E11" s="23">
        <f t="shared" si="0"/>
        <v>98.15256958841955</v>
      </c>
      <c r="F11" s="24">
        <v>5269139</v>
      </c>
      <c r="G11" s="24">
        <v>4375864.379999999</v>
      </c>
      <c r="H11" s="23">
        <f t="shared" si="1"/>
        <v>83.04704772449539</v>
      </c>
      <c r="I11" s="24">
        <v>1281460</v>
      </c>
      <c r="J11" s="24">
        <v>1092136.9200000002</v>
      </c>
      <c r="K11" s="23">
        <f t="shared" si="2"/>
        <v>85.22598598473617</v>
      </c>
      <c r="L11" s="25"/>
      <c r="M11" s="24"/>
      <c r="N11" s="24"/>
      <c r="O11" s="25">
        <v>1838712</v>
      </c>
      <c r="P11" s="25">
        <v>1606779.9699999997</v>
      </c>
      <c r="Q11" s="23">
        <f>P11/O11*100</f>
        <v>87.38616868764656</v>
      </c>
      <c r="R11" s="24"/>
      <c r="S11" s="24"/>
      <c r="T11" s="24"/>
      <c r="U11" s="25">
        <v>624948</v>
      </c>
      <c r="V11" s="25">
        <v>489891.8</v>
      </c>
      <c r="W11" s="23">
        <f t="shared" si="3"/>
        <v>78.38920998227053</v>
      </c>
      <c r="X11" s="25">
        <v>690309</v>
      </c>
      <c r="Y11" s="25">
        <v>566037.1900000001</v>
      </c>
      <c r="Z11" s="26">
        <f aca="true" t="shared" si="4" ref="Z11:Z17">Y11/X11*100</f>
        <v>81.9976546734868</v>
      </c>
    </row>
    <row r="12" spans="1:26" ht="25.5">
      <c r="A12" s="7"/>
      <c r="B12" s="21" t="s">
        <v>16</v>
      </c>
      <c r="C12" s="22">
        <v>4958808</v>
      </c>
      <c r="D12" s="22">
        <v>4571112.970000001</v>
      </c>
      <c r="E12" s="23">
        <f t="shared" si="0"/>
        <v>92.18168902687906</v>
      </c>
      <c r="F12" s="24">
        <v>4810240</v>
      </c>
      <c r="G12" s="24">
        <v>4396510.9</v>
      </c>
      <c r="H12" s="23">
        <f t="shared" si="1"/>
        <v>91.3989925658595</v>
      </c>
      <c r="I12" s="24">
        <v>1843143</v>
      </c>
      <c r="J12" s="24">
        <v>1797724.5600000003</v>
      </c>
      <c r="K12" s="23">
        <f t="shared" si="2"/>
        <v>97.53581572346802</v>
      </c>
      <c r="L12" s="27"/>
      <c r="M12" s="27"/>
      <c r="N12" s="24"/>
      <c r="O12" s="25">
        <v>1795903</v>
      </c>
      <c r="P12" s="25">
        <v>1627534.24</v>
      </c>
      <c r="Q12" s="23">
        <f>P12/O12*100</f>
        <v>90.62484109665165</v>
      </c>
      <c r="R12" s="27"/>
      <c r="S12" s="27"/>
      <c r="T12" s="24"/>
      <c r="U12" s="25">
        <v>353602</v>
      </c>
      <c r="V12" s="25">
        <v>293416.11</v>
      </c>
      <c r="W12" s="23">
        <f t="shared" si="3"/>
        <v>82.9791997782818</v>
      </c>
      <c r="X12" s="25">
        <v>513462</v>
      </c>
      <c r="Y12" s="25">
        <v>378465.99000000005</v>
      </c>
      <c r="Z12" s="26">
        <f t="shared" si="4"/>
        <v>73.7086658798509</v>
      </c>
    </row>
    <row r="13" spans="1:26" ht="25.5">
      <c r="A13" s="7"/>
      <c r="B13" s="21" t="s">
        <v>17</v>
      </c>
      <c r="C13" s="22">
        <v>8008119</v>
      </c>
      <c r="D13" s="22">
        <v>7497794.220000001</v>
      </c>
      <c r="E13" s="23">
        <f t="shared" si="0"/>
        <v>93.62740763467676</v>
      </c>
      <c r="F13" s="24">
        <v>8078119</v>
      </c>
      <c r="G13" s="24">
        <v>7007917.960000002</v>
      </c>
      <c r="H13" s="23">
        <f t="shared" si="1"/>
        <v>86.75185349460688</v>
      </c>
      <c r="I13" s="24">
        <v>2003650</v>
      </c>
      <c r="J13" s="24">
        <v>1897192.4100000001</v>
      </c>
      <c r="K13" s="23">
        <f t="shared" si="2"/>
        <v>94.68681705886758</v>
      </c>
      <c r="L13" s="27">
        <v>479493</v>
      </c>
      <c r="M13" s="27">
        <v>431629.42000000004</v>
      </c>
      <c r="N13" s="23">
        <f>M13/L13*100</f>
        <v>90.01787721614289</v>
      </c>
      <c r="O13" s="25">
        <v>3009860</v>
      </c>
      <c r="P13" s="25">
        <v>2683807.89</v>
      </c>
      <c r="Q13" s="23">
        <f>P13/O13*100</f>
        <v>89.16720013555448</v>
      </c>
      <c r="R13" s="27"/>
      <c r="S13" s="27"/>
      <c r="T13" s="24"/>
      <c r="U13" s="25">
        <v>1676569</v>
      </c>
      <c r="V13" s="25">
        <v>1279078.74</v>
      </c>
      <c r="W13" s="23">
        <f t="shared" si="3"/>
        <v>76.29144640035692</v>
      </c>
      <c r="X13" s="25">
        <v>803601</v>
      </c>
      <c r="Y13" s="25">
        <v>611983.4999999999</v>
      </c>
      <c r="Z13" s="26">
        <f t="shared" si="4"/>
        <v>76.15514415736166</v>
      </c>
    </row>
    <row r="14" spans="1:26" ht="25.5">
      <c r="A14" s="7"/>
      <c r="B14" s="21" t="s">
        <v>18</v>
      </c>
      <c r="C14" s="22">
        <v>2595108</v>
      </c>
      <c r="D14" s="22">
        <v>1972103.21</v>
      </c>
      <c r="E14" s="23">
        <f t="shared" si="0"/>
        <v>75.9931074159534</v>
      </c>
      <c r="F14" s="24">
        <v>2599769</v>
      </c>
      <c r="G14" s="24">
        <v>1984634.3599999996</v>
      </c>
      <c r="H14" s="23">
        <f t="shared" si="1"/>
        <v>76.33887318450215</v>
      </c>
      <c r="I14" s="24">
        <v>607555</v>
      </c>
      <c r="J14" s="24">
        <v>567449.37</v>
      </c>
      <c r="K14" s="23">
        <f t="shared" si="2"/>
        <v>93.3988478409362</v>
      </c>
      <c r="L14" s="24"/>
      <c r="M14" s="24"/>
      <c r="N14" s="24"/>
      <c r="O14" s="25">
        <v>1305417</v>
      </c>
      <c r="P14" s="25">
        <v>1197077.44</v>
      </c>
      <c r="Q14" s="23">
        <f>P14/O14*100</f>
        <v>91.7007699455423</v>
      </c>
      <c r="R14" s="27"/>
      <c r="S14" s="27"/>
      <c r="T14" s="24"/>
      <c r="U14" s="25">
        <v>77661</v>
      </c>
      <c r="V14" s="25">
        <v>50712.880000000005</v>
      </c>
      <c r="W14" s="23">
        <f t="shared" si="3"/>
        <v>65.30031804895636</v>
      </c>
      <c r="X14" s="25">
        <v>223636</v>
      </c>
      <c r="Y14" s="25">
        <v>166394.67</v>
      </c>
      <c r="Z14" s="26">
        <f t="shared" si="4"/>
        <v>74.40424171421417</v>
      </c>
    </row>
    <row r="15" spans="1:26" ht="25.5">
      <c r="A15" s="7"/>
      <c r="B15" s="21" t="s">
        <v>19</v>
      </c>
      <c r="C15" s="22">
        <v>2224744</v>
      </c>
      <c r="D15" s="22">
        <v>2865287.12</v>
      </c>
      <c r="E15" s="23">
        <f t="shared" si="0"/>
        <v>128.79176750223846</v>
      </c>
      <c r="F15" s="24">
        <v>2924744</v>
      </c>
      <c r="G15" s="24">
        <v>1700211.7300000004</v>
      </c>
      <c r="H15" s="23">
        <f t="shared" si="1"/>
        <v>58.13198454292069</v>
      </c>
      <c r="I15" s="24">
        <v>1094736</v>
      </c>
      <c r="J15" s="24">
        <v>871777.3300000001</v>
      </c>
      <c r="K15" s="23">
        <f t="shared" si="2"/>
        <v>79.63356736235951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1000944</v>
      </c>
      <c r="V15" s="25">
        <v>501098.98</v>
      </c>
      <c r="W15" s="23">
        <f t="shared" si="3"/>
        <v>50.06263886890775</v>
      </c>
      <c r="X15" s="25">
        <v>193545</v>
      </c>
      <c r="Y15" s="25">
        <v>146664.24</v>
      </c>
      <c r="Z15" s="26">
        <f t="shared" si="4"/>
        <v>75.77785011237697</v>
      </c>
    </row>
    <row r="16" spans="1:26" ht="26.25" thickBot="1">
      <c r="A16" s="13"/>
      <c r="B16" s="28" t="s">
        <v>20</v>
      </c>
      <c r="C16" s="29">
        <v>18409748</v>
      </c>
      <c r="D16" s="29">
        <v>17380709.68</v>
      </c>
      <c r="E16" s="30">
        <f t="shared" si="0"/>
        <v>94.41036172792805</v>
      </c>
      <c r="F16" s="31">
        <v>14628053</v>
      </c>
      <c r="G16" s="31">
        <v>12827279.330000002</v>
      </c>
      <c r="H16" s="30">
        <f t="shared" si="1"/>
        <v>87.68958746594645</v>
      </c>
      <c r="I16" s="31">
        <v>3870165</v>
      </c>
      <c r="J16" s="31">
        <v>3605618.59</v>
      </c>
      <c r="K16" s="30">
        <f t="shared" si="2"/>
        <v>93.16446688965458</v>
      </c>
      <c r="L16" s="31"/>
      <c r="M16" s="31"/>
      <c r="N16" s="31"/>
      <c r="O16" s="32">
        <v>5262176</v>
      </c>
      <c r="P16" s="32">
        <v>4571552.95</v>
      </c>
      <c r="Q16" s="30">
        <f>P16/O16*100</f>
        <v>86.87571358312607</v>
      </c>
      <c r="R16" s="33"/>
      <c r="S16" s="33"/>
      <c r="T16" s="31"/>
      <c r="U16" s="32">
        <v>2564468</v>
      </c>
      <c r="V16" s="32">
        <v>2262997.37</v>
      </c>
      <c r="W16" s="30">
        <f t="shared" si="3"/>
        <v>88.24432084939254</v>
      </c>
      <c r="X16" s="32">
        <v>1685587</v>
      </c>
      <c r="Y16" s="32">
        <v>1318762.9500000002</v>
      </c>
      <c r="Z16" s="34">
        <f t="shared" si="4"/>
        <v>78.23760802616538</v>
      </c>
    </row>
    <row r="17" spans="1:26" ht="26.25" thickBot="1">
      <c r="A17" s="35"/>
      <c r="B17" s="36" t="s">
        <v>21</v>
      </c>
      <c r="C17" s="37">
        <f>SUM(C11:C16)</f>
        <v>41291448</v>
      </c>
      <c r="D17" s="37">
        <f>SUM(D11:D16)</f>
        <v>39287803.08</v>
      </c>
      <c r="E17" s="38">
        <f t="shared" si="0"/>
        <v>95.14755471883669</v>
      </c>
      <c r="F17" s="39">
        <f>SUM(F11:F16)</f>
        <v>38310064</v>
      </c>
      <c r="G17" s="39">
        <f>SUM(G11:G16)</f>
        <v>32292418.660000004</v>
      </c>
      <c r="H17" s="38">
        <f t="shared" si="1"/>
        <v>84.29225975712284</v>
      </c>
      <c r="I17" s="39">
        <f>SUM(I11:I16)</f>
        <v>10700709</v>
      </c>
      <c r="J17" s="39">
        <f>SUM(J11:J16)</f>
        <v>9831899.18</v>
      </c>
      <c r="K17" s="38">
        <f t="shared" si="2"/>
        <v>91.88082004659691</v>
      </c>
      <c r="L17" s="39">
        <f>SUM(L11:L16)</f>
        <v>479493</v>
      </c>
      <c r="M17" s="39">
        <f>SUM(M11:M16)</f>
        <v>431629.42000000004</v>
      </c>
      <c r="N17" s="38">
        <f>M17/L17*100</f>
        <v>90.01787721614289</v>
      </c>
      <c r="O17" s="39">
        <f>SUM(O11:O16)</f>
        <v>13212068</v>
      </c>
      <c r="P17" s="39">
        <f>SUM(P11:P16)</f>
        <v>11686752.489999998</v>
      </c>
      <c r="Q17" s="38">
        <f>P17/O17*100</f>
        <v>88.45513427572426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6298192</v>
      </c>
      <c r="V17" s="39">
        <f>SUM(V11:V16)</f>
        <v>4877195.88</v>
      </c>
      <c r="W17" s="38">
        <f t="shared" si="3"/>
        <v>77.43803110479959</v>
      </c>
      <c r="X17" s="39">
        <f>SUM(X11:X16)</f>
        <v>4110140</v>
      </c>
      <c r="Y17" s="39">
        <f>SUM(Y11:Y16)</f>
        <v>3188308.54</v>
      </c>
      <c r="Z17" s="40">
        <f t="shared" si="4"/>
        <v>77.57177468407403</v>
      </c>
    </row>
    <row r="18" spans="1:26" ht="25.5">
      <c r="A18" s="7"/>
      <c r="B18" s="41" t="s">
        <v>22</v>
      </c>
      <c r="C18" s="42">
        <v>657211</v>
      </c>
      <c r="D18" s="43">
        <v>627489.06</v>
      </c>
      <c r="E18" s="44">
        <f t="shared" si="0"/>
        <v>95.47756504379873</v>
      </c>
      <c r="F18" s="45">
        <v>657211</v>
      </c>
      <c r="G18" s="45">
        <v>634823.27</v>
      </c>
      <c r="H18" s="44">
        <f t="shared" si="1"/>
        <v>96.59352475841092</v>
      </c>
      <c r="I18" s="46">
        <v>601844</v>
      </c>
      <c r="J18" s="46">
        <v>583017.1</v>
      </c>
      <c r="K18" s="44">
        <f t="shared" si="2"/>
        <v>96.87179734283302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54867</v>
      </c>
      <c r="V18" s="48">
        <v>51806.16999999999</v>
      </c>
      <c r="W18" s="44"/>
      <c r="X18" s="47"/>
      <c r="Y18" s="47"/>
      <c r="Z18" s="49"/>
    </row>
    <row r="19" spans="1:26" ht="25.5">
      <c r="A19" s="7"/>
      <c r="B19" s="21" t="s">
        <v>23</v>
      </c>
      <c r="C19" s="50">
        <v>3654325</v>
      </c>
      <c r="D19" s="22">
        <v>3560963.8</v>
      </c>
      <c r="E19" s="23">
        <f t="shared" si="0"/>
        <v>97.4451861834949</v>
      </c>
      <c r="F19" s="24">
        <v>3846529</v>
      </c>
      <c r="G19" s="24">
        <v>3430408.2100000004</v>
      </c>
      <c r="H19" s="23">
        <f t="shared" si="1"/>
        <v>89.18191465604446</v>
      </c>
      <c r="I19" s="46">
        <v>1226394</v>
      </c>
      <c r="J19" s="46">
        <v>1184814.83</v>
      </c>
      <c r="K19" s="23">
        <f t="shared" si="2"/>
        <v>96.60964013196413</v>
      </c>
      <c r="L19" s="24"/>
      <c r="M19" s="24"/>
      <c r="N19" s="24"/>
      <c r="O19" s="25">
        <v>2000450</v>
      </c>
      <c r="P19" s="25">
        <v>1761229.9000000001</v>
      </c>
      <c r="Q19" s="23">
        <f>P19/O19*100</f>
        <v>88.04168562073535</v>
      </c>
      <c r="R19" s="27"/>
      <c r="S19" s="27"/>
      <c r="T19" s="24"/>
      <c r="U19" s="48">
        <v>110500</v>
      </c>
      <c r="V19" s="48">
        <v>92646.92</v>
      </c>
      <c r="W19" s="23">
        <f aca="true" t="shared" si="5" ref="W19:W25">V19/U19*100</f>
        <v>83.8433665158371</v>
      </c>
      <c r="X19" s="25">
        <v>468540</v>
      </c>
      <c r="Y19" s="25">
        <v>363741.38</v>
      </c>
      <c r="Z19" s="26">
        <f aca="true" t="shared" si="6" ref="Z19:Z27">Y19/X19*100</f>
        <v>77.63294062406625</v>
      </c>
    </row>
    <row r="20" spans="1:26" ht="25.5">
      <c r="A20" s="7"/>
      <c r="B20" s="21" t="s">
        <v>24</v>
      </c>
      <c r="C20" s="50">
        <v>1105389</v>
      </c>
      <c r="D20" s="22">
        <v>989710.46</v>
      </c>
      <c r="E20" s="23">
        <f t="shared" si="0"/>
        <v>89.53503789163815</v>
      </c>
      <c r="F20" s="24">
        <v>1663417</v>
      </c>
      <c r="G20" s="24">
        <v>981385.14</v>
      </c>
      <c r="H20" s="23">
        <f t="shared" si="1"/>
        <v>58.99814297918081</v>
      </c>
      <c r="I20" s="46">
        <v>1056734</v>
      </c>
      <c r="J20" s="46">
        <v>662010.1799999999</v>
      </c>
      <c r="K20" s="23">
        <f t="shared" si="2"/>
        <v>62.64681367307193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287300</v>
      </c>
      <c r="V20" s="48">
        <v>60318.15</v>
      </c>
      <c r="W20" s="23">
        <f t="shared" si="5"/>
        <v>20.994831186912634</v>
      </c>
      <c r="X20" s="25">
        <v>289883</v>
      </c>
      <c r="Y20" s="25">
        <v>230056.81</v>
      </c>
      <c r="Z20" s="26">
        <f t="shared" si="6"/>
        <v>79.3619529258356</v>
      </c>
    </row>
    <row r="21" spans="1:26" ht="25.5">
      <c r="A21" s="7"/>
      <c r="B21" s="21" t="s">
        <v>25</v>
      </c>
      <c r="C21" s="50">
        <v>1517412</v>
      </c>
      <c r="D21" s="22">
        <v>1516201.94</v>
      </c>
      <c r="E21" s="23">
        <f t="shared" si="0"/>
        <v>99.92025501314079</v>
      </c>
      <c r="F21" s="24">
        <v>1703772</v>
      </c>
      <c r="G21" s="24">
        <v>1478118.82</v>
      </c>
      <c r="H21" s="23">
        <f t="shared" si="1"/>
        <v>86.75567035964906</v>
      </c>
      <c r="I21" s="46">
        <v>731757</v>
      </c>
      <c r="J21" s="46">
        <v>634575.6099999999</v>
      </c>
      <c r="K21" s="23">
        <f t="shared" si="2"/>
        <v>86.71944511634325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764837</v>
      </c>
      <c r="V21" s="48">
        <v>689059.48</v>
      </c>
      <c r="W21" s="23">
        <f t="shared" si="5"/>
        <v>90.09233078420631</v>
      </c>
      <c r="X21" s="25">
        <v>206678</v>
      </c>
      <c r="Y21" s="25">
        <v>154083.73</v>
      </c>
      <c r="Z21" s="26">
        <f t="shared" si="6"/>
        <v>74.55255518245774</v>
      </c>
    </row>
    <row r="22" spans="1:26" ht="27.75" customHeight="1">
      <c r="A22" s="7"/>
      <c r="B22" s="21" t="s">
        <v>26</v>
      </c>
      <c r="C22" s="50">
        <v>2189818</v>
      </c>
      <c r="D22" s="22">
        <v>2330109.1</v>
      </c>
      <c r="E22" s="23">
        <f t="shared" si="0"/>
        <v>106.40651871525397</v>
      </c>
      <c r="F22" s="24">
        <v>3192165</v>
      </c>
      <c r="G22" s="24">
        <v>1125636.1099999999</v>
      </c>
      <c r="H22" s="23">
        <f t="shared" si="1"/>
        <v>35.26246638253348</v>
      </c>
      <c r="I22" s="46">
        <v>1058820</v>
      </c>
      <c r="J22" s="46">
        <v>741985.3099999999</v>
      </c>
      <c r="K22" s="23">
        <f t="shared" si="2"/>
        <v>70.07662397763548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1753100</v>
      </c>
      <c r="V22" s="48">
        <v>172593.35</v>
      </c>
      <c r="W22" s="23">
        <f t="shared" si="5"/>
        <v>9.84503736238663</v>
      </c>
      <c r="X22" s="25">
        <v>304745</v>
      </c>
      <c r="Y22" s="25">
        <v>210657.45</v>
      </c>
      <c r="Z22" s="26">
        <f t="shared" si="6"/>
        <v>69.12581010352919</v>
      </c>
    </row>
    <row r="23" spans="1:30" ht="26.25" thickBot="1">
      <c r="A23" s="7"/>
      <c r="B23" s="21" t="s">
        <v>27</v>
      </c>
      <c r="C23" s="50">
        <v>967950</v>
      </c>
      <c r="D23" s="22">
        <v>745510.9900000001</v>
      </c>
      <c r="E23" s="23">
        <f t="shared" si="0"/>
        <v>77.0195764244021</v>
      </c>
      <c r="F23" s="24">
        <v>946100</v>
      </c>
      <c r="G23" s="24">
        <v>793028.38</v>
      </c>
      <c r="H23" s="23">
        <f t="shared" si="1"/>
        <v>83.82077793045133</v>
      </c>
      <c r="I23" s="46">
        <v>539263</v>
      </c>
      <c r="J23" s="46">
        <v>510958.77</v>
      </c>
      <c r="K23" s="23">
        <f t="shared" si="2"/>
        <v>94.75131243938488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134007</v>
      </c>
      <c r="V23" s="48">
        <v>72969.68999999999</v>
      </c>
      <c r="W23" s="23">
        <f t="shared" si="5"/>
        <v>54.45214802211824</v>
      </c>
      <c r="X23" s="25">
        <v>239530</v>
      </c>
      <c r="Y23" s="25">
        <v>193980.00000000003</v>
      </c>
      <c r="Z23" s="26">
        <f t="shared" si="6"/>
        <v>80.98359286936919</v>
      </c>
      <c r="AD23" s="51"/>
    </row>
    <row r="24" spans="1:26" ht="37.5" customHeight="1" thickBot="1">
      <c r="A24" s="7"/>
      <c r="B24" s="52" t="s">
        <v>28</v>
      </c>
      <c r="C24" s="53">
        <f>SUM(C18:C23)</f>
        <v>10092105</v>
      </c>
      <c r="D24" s="53">
        <f>SUM(D18:D23)</f>
        <v>9769985.35</v>
      </c>
      <c r="E24" s="38">
        <f t="shared" si="0"/>
        <v>96.80820155953589</v>
      </c>
      <c r="F24" s="53">
        <f>SUM(F18:F23)</f>
        <v>12009194</v>
      </c>
      <c r="G24" s="53">
        <f>SUM(G18:G23)</f>
        <v>8443399.930000002</v>
      </c>
      <c r="H24" s="38">
        <f t="shared" si="1"/>
        <v>70.3077985916457</v>
      </c>
      <c r="I24" s="39">
        <f>SUM(I18:I23)</f>
        <v>5214812</v>
      </c>
      <c r="J24" s="39">
        <f>SUM(J18:J23)</f>
        <v>4317361.800000001</v>
      </c>
      <c r="K24" s="38">
        <f t="shared" si="2"/>
        <v>82.79036329593474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2000450</v>
      </c>
      <c r="P24" s="39">
        <f>SUM(P18:P23)</f>
        <v>1761229.9000000001</v>
      </c>
      <c r="Q24" s="38">
        <f>P24/O24*100</f>
        <v>88.04168562073535</v>
      </c>
      <c r="R24" s="39"/>
      <c r="S24" s="39"/>
      <c r="T24" s="39"/>
      <c r="U24" s="39">
        <f>SUM(U18:U23)</f>
        <v>3104611</v>
      </c>
      <c r="V24" s="39">
        <f>SUM(V18:V23)</f>
        <v>1139393.76</v>
      </c>
      <c r="W24" s="38">
        <f t="shared" si="5"/>
        <v>36.70004905606532</v>
      </c>
      <c r="X24" s="39">
        <f>SUM(X18:X23)</f>
        <v>1509376</v>
      </c>
      <c r="Y24" s="39">
        <f>SUM(Y18:Y23)</f>
        <v>1152519.3699999999</v>
      </c>
      <c r="Z24" s="40">
        <f t="shared" si="6"/>
        <v>76.35734038437076</v>
      </c>
    </row>
    <row r="25" spans="1:26" ht="22.5" customHeight="1" thickBot="1">
      <c r="A25" s="7"/>
      <c r="B25" s="54" t="s">
        <v>29</v>
      </c>
      <c r="C25" s="53">
        <f>C10+C17+C24</f>
        <v>79848094</v>
      </c>
      <c r="D25" s="53">
        <f>D10+D17+D24</f>
        <v>77885718.35</v>
      </c>
      <c r="E25" s="38">
        <f t="shared" si="0"/>
        <v>97.54236381647381</v>
      </c>
      <c r="F25" s="39">
        <f>F10+F17+F24</f>
        <v>77632799</v>
      </c>
      <c r="G25" s="39">
        <f>G10+G17+G24</f>
        <v>64821636.230000004</v>
      </c>
      <c r="H25" s="38">
        <f t="shared" si="1"/>
        <v>83.4977445937509</v>
      </c>
      <c r="I25" s="39">
        <f>I10+I17+I24</f>
        <v>19639277</v>
      </c>
      <c r="J25" s="39">
        <f>J10+J17+J24</f>
        <v>17340996.63</v>
      </c>
      <c r="K25" s="38">
        <f t="shared" si="2"/>
        <v>88.29753065756951</v>
      </c>
      <c r="L25" s="39">
        <f>L10+L17+L24</f>
        <v>479493</v>
      </c>
      <c r="M25" s="39">
        <f>M10+M17+M24</f>
        <v>431629.42000000004</v>
      </c>
      <c r="N25" s="38">
        <f>N10+N17+N24</f>
        <v>90.01787721614289</v>
      </c>
      <c r="O25" s="39">
        <f>O10+O17+O24</f>
        <v>26316571</v>
      </c>
      <c r="P25" s="39">
        <f>P10+P17+P24</f>
        <v>23417442.22</v>
      </c>
      <c r="Q25" s="38">
        <f>P25/O25*100</f>
        <v>88.98363779992461</v>
      </c>
      <c r="R25" s="39"/>
      <c r="S25" s="39"/>
      <c r="T25" s="39"/>
      <c r="U25" s="39">
        <f>U10+U17+U24</f>
        <v>19029399</v>
      </c>
      <c r="V25" s="39">
        <f>V10+V17+V24</f>
        <v>15004447.51</v>
      </c>
      <c r="W25" s="38">
        <f t="shared" si="5"/>
        <v>78.84877241787825</v>
      </c>
      <c r="X25" s="39">
        <f>X10+X17+X24</f>
        <v>5619516</v>
      </c>
      <c r="Y25" s="39">
        <f>Y10+Y17+Y24</f>
        <v>4340827.91</v>
      </c>
      <c r="Z25" s="40">
        <f t="shared" si="6"/>
        <v>77.24558324951829</v>
      </c>
    </row>
    <row r="26" spans="1:26" ht="28.5" customHeight="1" thickBot="1">
      <c r="A26" s="35"/>
      <c r="B26" s="55" t="s">
        <v>30</v>
      </c>
      <c r="C26" s="55">
        <v>179516978</v>
      </c>
      <c r="D26" s="56">
        <v>179564510.47000003</v>
      </c>
      <c r="E26" s="57">
        <f t="shared" si="0"/>
        <v>100.02647798026103</v>
      </c>
      <c r="F26" s="58">
        <v>193078589.22</v>
      </c>
      <c r="G26" s="58">
        <v>169232142.95000005</v>
      </c>
      <c r="H26" s="57">
        <f t="shared" si="1"/>
        <v>87.64935751481562</v>
      </c>
      <c r="I26" s="59">
        <v>3178165</v>
      </c>
      <c r="J26" s="59">
        <v>2613805.9699999993</v>
      </c>
      <c r="K26" s="57">
        <f t="shared" si="2"/>
        <v>82.24261389827147</v>
      </c>
      <c r="L26" s="58"/>
      <c r="M26" s="58"/>
      <c r="N26" s="57"/>
      <c r="O26" s="58">
        <v>111845305</v>
      </c>
      <c r="P26" s="59">
        <v>98415856.72999997</v>
      </c>
      <c r="Q26" s="57">
        <f>P26/O26*100</f>
        <v>87.99283682940467</v>
      </c>
      <c r="R26" s="58">
        <v>26717570.22</v>
      </c>
      <c r="S26" s="59">
        <v>22624526.889999997</v>
      </c>
      <c r="T26" s="57">
        <f>S26/R26*100</f>
        <v>84.6803309721029</v>
      </c>
      <c r="U26" s="58"/>
      <c r="V26" s="59"/>
      <c r="W26" s="44"/>
      <c r="X26" s="58">
        <v>6071309</v>
      </c>
      <c r="Y26" s="59">
        <v>5756791.230000001</v>
      </c>
      <c r="Z26" s="60">
        <f t="shared" si="6"/>
        <v>94.81960529434429</v>
      </c>
    </row>
    <row r="27" spans="1:26" ht="24.75" customHeight="1" thickBot="1">
      <c r="A27" s="13"/>
      <c r="B27" s="61" t="s">
        <v>31</v>
      </c>
      <c r="C27" s="62">
        <f>C25+C26</f>
        <v>259365072</v>
      </c>
      <c r="D27" s="62">
        <f>D25+D26</f>
        <v>257450228.82000002</v>
      </c>
      <c r="E27" s="63">
        <f t="shared" si="0"/>
        <v>99.26171894880281</v>
      </c>
      <c r="F27" s="62">
        <f>F25+F26</f>
        <v>270711388.22</v>
      </c>
      <c r="G27" s="62">
        <f>G25+G26</f>
        <v>234053779.18000007</v>
      </c>
      <c r="H27" s="63">
        <f t="shared" si="1"/>
        <v>86.4587857640443</v>
      </c>
      <c r="I27" s="64">
        <f>I25+I26</f>
        <v>22817442</v>
      </c>
      <c r="J27" s="64">
        <f>J25+J26</f>
        <v>19954802.599999998</v>
      </c>
      <c r="K27" s="63">
        <f t="shared" si="2"/>
        <v>87.45416160146259</v>
      </c>
      <c r="L27" s="64">
        <f>L25+L26</f>
        <v>479493</v>
      </c>
      <c r="M27" s="64">
        <f>M25+M26</f>
        <v>431629.42000000004</v>
      </c>
      <c r="N27" s="63">
        <f>N25+N26</f>
        <v>90.01787721614289</v>
      </c>
      <c r="O27" s="64">
        <f>O25+O26</f>
        <v>138161876</v>
      </c>
      <c r="P27" s="64">
        <f>P25+P26</f>
        <v>121833298.94999997</v>
      </c>
      <c r="Q27" s="63">
        <f>P27/O27*100</f>
        <v>88.18156099009539</v>
      </c>
      <c r="R27" s="64">
        <f>R25+R26</f>
        <v>26717570.22</v>
      </c>
      <c r="S27" s="64">
        <f>S25+S26</f>
        <v>22624526.889999997</v>
      </c>
      <c r="T27" s="63">
        <f>S27/R27*100</f>
        <v>84.6803309721029</v>
      </c>
      <c r="U27" s="64">
        <f>U25+U26</f>
        <v>19029399</v>
      </c>
      <c r="V27" s="64">
        <f>V25+V26</f>
        <v>15004447.51</v>
      </c>
      <c r="W27" s="63">
        <f>V27/U27*100</f>
        <v>78.84877241787825</v>
      </c>
      <c r="X27" s="64">
        <f>X25+X26</f>
        <v>11690825</v>
      </c>
      <c r="Y27" s="64">
        <f>Y25+Y26</f>
        <v>10097619.14</v>
      </c>
      <c r="Z27" s="65">
        <f t="shared" si="6"/>
        <v>86.37216911552436</v>
      </c>
    </row>
    <row r="28" spans="6:39" ht="26.25" customHeight="1">
      <c r="F28" s="66"/>
      <c r="G28" s="66"/>
      <c r="H28" s="66"/>
      <c r="I28" s="67"/>
      <c r="J28" s="68"/>
      <c r="K28" s="67"/>
      <c r="L28" s="67"/>
      <c r="M28" s="67"/>
      <c r="N28" s="67"/>
      <c r="O28" s="67"/>
      <c r="P28" s="68"/>
      <c r="Q28" s="67"/>
      <c r="R28" s="67"/>
      <c r="S28" s="68"/>
      <c r="T28" s="67"/>
      <c r="U28" s="67"/>
      <c r="V28" s="67"/>
      <c r="W28" s="67"/>
      <c r="X28" s="67"/>
      <c r="Y28" s="68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2020-06-01T11:04:24Z</dcterms:created>
  <dcterms:modified xsi:type="dcterms:W3CDTF">2020-06-01T11:27:55Z</dcterms:modified>
  <cp:category/>
  <cp:version/>
  <cp:contentType/>
  <cp:contentStatus/>
</cp:coreProperties>
</file>